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es67.sharepoint.com/sites/Achats/CONSULTATIONS  PROJETS/2024-21 Elagage sous les lignes BT et HT/Dossier de consultation/"/>
    </mc:Choice>
  </mc:AlternateContent>
  <xr:revisionPtr revIDLastSave="8443" documentId="8_{221DCB84-CCDF-44C8-A388-2B5E93385AB6}" xr6:coauthVersionLast="47" xr6:coauthVersionMax="47" xr10:uidLastSave="{98A5FBF0-B0D3-4B3E-B373-9A0B0E7F5F46}"/>
  <bookViews>
    <workbookView xWindow="28680" yWindow="-120" windowWidth="29040" windowHeight="15840" xr2:uid="{E7B604BB-F409-4622-BC8F-A3B88BE6A8E6}"/>
  </bookViews>
  <sheets>
    <sheet name="Grille de renseignements" sheetId="3" r:id="rId1"/>
    <sheet name="Ressources humaines 2024" sheetId="6" r:id="rId2"/>
    <sheet name="Ressources humaines 2023"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1" i="3" l="1"/>
  <c r="H31" i="3"/>
  <c r="H20" i="3"/>
  <c r="H126" i="3"/>
  <c r="D126" i="3" s="1"/>
  <c r="H122" i="3"/>
  <c r="D122" i="3" s="1"/>
  <c r="H87" i="3" l="1"/>
  <c r="D87" i="3" s="1"/>
  <c r="H83" i="3"/>
  <c r="H97" i="3"/>
  <c r="H101" i="3"/>
  <c r="D101" i="3" s="1"/>
  <c r="H96" i="3"/>
  <c r="D96" i="3" s="1"/>
  <c r="D119" i="3"/>
  <c r="D27" i="3"/>
  <c r="H22" i="3" l="1"/>
  <c r="D22" i="3" s="1"/>
  <c r="E72" i="3" l="1"/>
  <c r="H75" i="3"/>
  <c r="D75" i="3" l="1"/>
  <c r="D20" i="3"/>
  <c r="H61" i="3"/>
  <c r="D61" i="3" s="1"/>
  <c r="H28" i="3"/>
  <c r="D28" i="3" s="1"/>
  <c r="H53" i="3"/>
  <c r="D53" i="3" s="1"/>
  <c r="D97" i="3"/>
  <c r="H92" i="3"/>
  <c r="D92" i="3" s="1"/>
  <c r="D83" i="3"/>
  <c r="H24" i="3"/>
  <c r="D24" i="3" s="1"/>
  <c r="H23" i="3"/>
  <c r="D23" i="3" s="1"/>
  <c r="H21" i="3"/>
  <c r="D21" i="3" s="1"/>
  <c r="H70" i="3"/>
  <c r="D70" i="3" s="1"/>
  <c r="H67" i="3"/>
  <c r="D67" i="3" s="1"/>
  <c r="H64" i="3"/>
  <c r="D64" i="3" s="1"/>
  <c r="H49" i="3"/>
  <c r="D49" i="3" s="1"/>
  <c r="H47" i="3"/>
  <c r="D47" i="3" s="1"/>
  <c r="H45" i="3"/>
  <c r="D45" i="3" s="1"/>
  <c r="H43" i="3"/>
  <c r="D43" i="3" s="1"/>
  <c r="H41" i="3"/>
  <c r="D41" i="3" s="1"/>
  <c r="H39" i="3"/>
  <c r="D39" i="3" s="1"/>
  <c r="H37" i="3"/>
  <c r="D37" i="3" s="1"/>
  <c r="H33" i="3"/>
  <c r="D33" i="3" s="1"/>
  <c r="D31" i="3"/>
  <c r="H26" i="3"/>
  <c r="D26" i="3" s="1"/>
  <c r="H116" i="3"/>
  <c r="D116" i="3" s="1"/>
  <c r="H113" i="3"/>
  <c r="D113" i="3" s="1"/>
  <c r="H110" i="3"/>
  <c r="D110" i="3" s="1"/>
  <c r="H107" i="3"/>
  <c r="D107" i="3" s="1"/>
  <c r="H104" i="3"/>
  <c r="D104" i="3" s="1"/>
  <c r="H35" i="3"/>
  <c r="D35" i="3" s="1"/>
  <c r="H25" i="3"/>
  <c r="D25" i="3" s="1"/>
  <c r="E108" i="3"/>
  <c r="E107" i="3"/>
  <c r="D13" i="3" l="1"/>
  <c r="E13" i="3" l="1"/>
  <c r="G12" i="3" s="1"/>
  <c r="E17" i="3"/>
  <c r="G16" i="3" s="1"/>
  <c r="E15" i="3"/>
  <c r="G14" i="3" s="1"/>
</calcChain>
</file>

<file path=xl/sharedStrings.xml><?xml version="1.0" encoding="utf-8"?>
<sst xmlns="http://schemas.openxmlformats.org/spreadsheetml/2006/main" count="288" uniqueCount="152">
  <si>
    <t>Numéro de SIRET</t>
  </si>
  <si>
    <t>Adresse complète</t>
  </si>
  <si>
    <t>Expérience sur des marchés similaires</t>
  </si>
  <si>
    <t>OUI</t>
  </si>
  <si>
    <t>Si oui, indiquez les marchés (clients, volume, chiffre d'affaires..) et fournir les attestations de bonne exécution délivrés par le maîtres d'ouvrage.</t>
  </si>
  <si>
    <t>Aucun</t>
  </si>
  <si>
    <t>Plus de 20 chantiers par mois</t>
  </si>
  <si>
    <t>Girobroyeur</t>
  </si>
  <si>
    <t>En moyen propre</t>
  </si>
  <si>
    <t>Nacelle</t>
  </si>
  <si>
    <t>En location</t>
  </si>
  <si>
    <t>Moyen d'évacuation des déchets (camion benne, remorque,…)</t>
  </si>
  <si>
    <t>Autres</t>
  </si>
  <si>
    <t>/</t>
  </si>
  <si>
    <t>NON</t>
  </si>
  <si>
    <t>Identification
de la société</t>
  </si>
  <si>
    <t>Raison sociale</t>
  </si>
  <si>
    <t>Forme juridique (appélation nationale complétée par l'équivalence française SA, SAS,  SARL,…)</t>
  </si>
  <si>
    <t>Date de création</t>
  </si>
  <si>
    <t>Prénom, Nom et coordonnées (téléphone et mail) de l'interlocuteur commercial</t>
  </si>
  <si>
    <t>Etes-vous dans une situation de redressement judiciaire sans plan de continuation de l’activité ou dans une situation analogue, résultant d’une procédure de même nature ?</t>
  </si>
  <si>
    <t>Entrez vous dans l'un des cas mentionnés aux articles L. 2141-1 à L.2141-5 du code de la commande publique ?</t>
  </si>
  <si>
    <t>Etes vous dans l'un des cas prévus par le règlement n°2022/576 du 8 avril 2022 du Conseil de l'Union européenne concernant les mesures restrictives eu égard aux actions de la Russie déstabilisant la situation en Ukraine.</t>
  </si>
  <si>
    <t>Motifs d'exclusion</t>
  </si>
  <si>
    <t>Entrez vous dans l'un des cas d'interdiction de soumissionner mentionnés aux articles 45 et 48 de l'ordonnance n°2015-899 du 23 juillet 2015 relative aux marchés publics ?</t>
  </si>
  <si>
    <t>Employez-vous des salariés étrangers ?</t>
  </si>
  <si>
    <t>Indiquez votre chiffre d'affaires global de l'année 2023</t>
  </si>
  <si>
    <t>Inidquez votre chiffre d'affaire 2023 relatif aux travaux objet du marché</t>
  </si>
  <si>
    <t>Indiquez votre chiffre d'affaires global de l'année 2022</t>
  </si>
  <si>
    <t>Inidquez votre chiffre d'affaire 2022 relatif aux travaux objet du marché</t>
  </si>
  <si>
    <t>Indiquez votre chiffre d'affaires global de l'année 2021</t>
  </si>
  <si>
    <t>Inidquez votre chiffre d'affaire 2021 relatif aux travaux objet du marché</t>
  </si>
  <si>
    <t>Capacité économique et financière</t>
  </si>
  <si>
    <t>Faits-vous partie d'un groupe ?</t>
  </si>
  <si>
    <t>Indiquez le nombre des personnels  techniques, administratifs et commercials ?</t>
  </si>
  <si>
    <t>Avez-vous fait l'objet d'une condamnation au titre du travail illégal ?</t>
  </si>
  <si>
    <t>Entrez vous dans l'un des cas mentionnés aux articles L. 2141-7 à L.2141-11 du code de la commande publique ?</t>
  </si>
  <si>
    <t>De 1 à 10 chantiers par mois</t>
  </si>
  <si>
    <t>De 11 à 20 chantiers par mois</t>
  </si>
  <si>
    <t>Remettre la liste nominative des travailleurs étrangers (LNTE) soumis à l'autorisation de travail prévue à l'article L.5221-2 du code du travail en présisant pour chaque travailleur sa date d'embauche, sa nationalité, le type et numéro d'ordre du titre valant autorisation de travail.</t>
  </si>
  <si>
    <t>Remettre un certificat des obligations fiscales et sociales ou l'attestation de régularité fiscale.</t>
  </si>
  <si>
    <t xml:space="preserve">Le dirigeant de la société est-il dans une situation de faillite personnelle ? </t>
  </si>
  <si>
    <t>Votre société ou son dirigeant fait-il l'objet d'une condamnation prononcée par un jugement ayant autorité de chose jugée pour tout délit affectant sa moralité personnelle ?</t>
  </si>
  <si>
    <t>Equipements techniques</t>
  </si>
  <si>
    <t>Treuil</t>
  </si>
  <si>
    <t>Etes vous en règle avec vos obligations
fiscales et sociales ?</t>
  </si>
  <si>
    <t>Broyeur de branches</t>
  </si>
  <si>
    <t>NON, nous ne ferons pas de démarches pour former AIPR notre personnel technique intervenant.</t>
  </si>
  <si>
    <t>Remettre une déclaration indiquant, pour chacun des 3 derniers exercices disponibles, le chiffre d'affaires annuel global et le chiffre d'affaires relatif aux travaux faisant l'objet du marché. une copie du dernier bilan, ou extraits de bilans, des opérateurs économiques pour lesquels l'établissement des bilans est obligatoire en vertu de la loi.
Remettre le cas échéant, une déclaration appropriée de banques ou preuve d'une assurance pour les risques professionnels . le cas échéant, une description de la consistance du lien financier qui lie la filiale à la maison-mère, le relation d'appartenance à tel groupe.
Si, pour une raison justifiée, le candidat n'est pas en mesure de produire les renseignements et documents demandés, il est autorisé à prouver sa capacité économique et financière par tout moyen considéré comme approprié et à remettre des justificatifs équivalents.</t>
  </si>
  <si>
    <t>Rubrique</t>
  </si>
  <si>
    <t>Question</t>
  </si>
  <si>
    <t>Réponse du candidat (obligatoire)</t>
  </si>
  <si>
    <t>Documents à remettre par le candidat</t>
  </si>
  <si>
    <t>Commentaire du candidat (facultatif)</t>
  </si>
  <si>
    <t>Candidature non recevable</t>
  </si>
  <si>
    <t>Remettre la liste des principaux travaux d'élagage réalisés à proximité et aux voisinage de lignes HTA exécutés au cours des trois dernières années, assortie d'attestations de bonne exécution pour les travaux les plus importants indiquant le montant, la date et le destinataire public ou privé. 
Joindre des attestations de bonne exécution ou une déclaration de l'opérateur économique. Ces attestations indiquent le montant, la date et le lieu d'exécution des travaux et précisent s'ils ont été effectués selon les règles de l'art et menés régulièrement à bonne fin.</t>
  </si>
  <si>
    <t>Remettre la liste des principaux travaux d'élagage réalisés à proximité et aux voisinage de lignes HTB exécutés au cours des trois dernières années, assortie d'attestations de bonne exécution pour les travaux les plus importants indiquant le montant, la date et le destinataire public ou privé. 
Joindre des attestations de bonne exécution ou une déclaration de l'opérateur économique. Ces attestations indiquent le montant, la date et le lieu d'exécution des travaux et précisent s'ils ont été effectués selon les règles de l'art et menés régulièrement à bonne fin.</t>
  </si>
  <si>
    <t>Grille de renseignements 2024-21 Phase Candidature</t>
  </si>
  <si>
    <t>Fonction</t>
  </si>
  <si>
    <t>Autorisation AIPR
Indiquer le profil
(encadrant / opérateur)</t>
  </si>
  <si>
    <t>Certificat SST
(oui ou non)</t>
  </si>
  <si>
    <t>CACES
(indiquer le type)</t>
  </si>
  <si>
    <t>Délégation de signature
d'un plan de prévention
(oui ou non)</t>
  </si>
  <si>
    <t>Date d'ambauche</t>
  </si>
  <si>
    <t>Compétence Elagueur
grimpeur (oui ou non)</t>
  </si>
  <si>
    <t>Compétence girobroyage
(oui ou non)</t>
  </si>
  <si>
    <t>Compétence taille et coupe
des arbres (oui ou non)</t>
  </si>
  <si>
    <t>Expérience totale en nombre d'années</t>
  </si>
  <si>
    <r>
      <t xml:space="preserve">Le personnel technique intervenant est-il
habilité H0V et B0 conformément à la
NF C 18-510-1 </t>
    </r>
    <r>
      <rPr>
        <b/>
        <sz val="10"/>
        <color rgb="FFFF0000"/>
        <rFont val="Calibri"/>
        <family val="2"/>
        <scheme val="minor"/>
      </rPr>
      <t>(OBLIGATOIRE)</t>
    </r>
    <r>
      <rPr>
        <sz val="10"/>
        <color theme="1"/>
        <rFont val="Calibri"/>
        <family val="2"/>
        <scheme val="minor"/>
      </rPr>
      <t xml:space="preserve"> ?</t>
    </r>
  </si>
  <si>
    <t>Qualifications Habilitations Requises</t>
  </si>
  <si>
    <t>Les réponses que vous indiquez vous engagent contractuellement et pourront être vérifiées par STRASBOURG ELECTRICITE RESEAUX durant l'éxécution du contrat.</t>
  </si>
  <si>
    <t>accompagné du formulaire FOR-008 "DECLARATION DE GROUPEMENT MOMENTANE D’ENTREPRISES SOLIDAIRES" en précisant le mandataire et les motifs de la consitution du groupement.</t>
  </si>
  <si>
    <t>Identifiant anonyme
(facultatif)</t>
  </si>
  <si>
    <t>Remettre la copie des habilitations H0V et B0 du personnel technique intervenant</t>
  </si>
  <si>
    <t>NON, et nous ne ferons pas de démarches pour former SST notre personnel technique intervenant</t>
  </si>
  <si>
    <t>NON mais au moins l'un de nos agents techniques dispose d'une expérience minimale de 3 ans</t>
  </si>
  <si>
    <t>NON, nous ne ferons pas de démarches pour habiliter H0V et B0 le personnel technique intervenant</t>
  </si>
  <si>
    <t>Oui, au moins l'un de nos agents techniques intervenant est formé à la détection des arbres malades</t>
  </si>
  <si>
    <t>Remettre les justificatifs de la formation relative à la détection des arbres malades dispensée</t>
  </si>
  <si>
    <t>NON, mais nous nous engageons à former au moins l'un de nos agents techniques intervenant à la détection des arbres malades et à vous retourner les justificatifs de cette formation avant le 30/06/2025</t>
  </si>
  <si>
    <t>Attester sur l'honneur que vous vous engagez à former au moins l'un de vos agents techniques intervenant à la détection des arbres malades et à nous retourner les justificatifs de cette formation avant le 30/06/2025</t>
  </si>
  <si>
    <t>NON, mais nous nous engageons à former SST notre personnel technique intervenant et à vous retourner les attestations de formation SST avant le 31/03/2025</t>
  </si>
  <si>
    <r>
      <t xml:space="preserve">Disposez-vous d'au moins un agent technique intervenant en possession du CS "Diagnostic et taille des arbres" (ou équivalent) ou formé à la détection des arbres malades </t>
    </r>
    <r>
      <rPr>
        <b/>
        <sz val="10"/>
        <color rgb="FFFF0000"/>
        <rFont val="Calibri"/>
        <family val="2"/>
        <scheme val="minor"/>
      </rPr>
      <t>(OBLIGATOIRE)</t>
    </r>
    <r>
      <rPr>
        <sz val="10"/>
        <color theme="1"/>
        <rFont val="Calibri"/>
        <family val="2"/>
        <scheme val="minor"/>
      </rPr>
      <t xml:space="preserve"> ?</t>
    </r>
  </si>
  <si>
    <t>Oui, au moins l'un de nos agents techniques intervenant dispose du CS "Diagnostic et taille des arbres" (ou équivalent) et a été formé à la détection des arbres malades</t>
  </si>
  <si>
    <t>Remettre la copie du CS "Diagnostic et taille des arbres" (ou équivalent) du personnel technique intervenant et les justificatifs de la formation relative à la détection des arbres malades dispensée</t>
  </si>
  <si>
    <t>Oui, au moins l'un de nos agents techniques intervenant dispose du CS "Diagnostic et taille des arbres" (ou équivalent)</t>
  </si>
  <si>
    <t>Remettre la copie du CS "Diagnostic et taille des arbres" (ou équivalent) du personnel technique intervenant</t>
  </si>
  <si>
    <t>NON, mais nous nous engageons à ce qu'au moins l'un de nos agents techniques intervenant obtienne le CS "Diagnostic et taille des arbres" (ou équivalent) et à vous retourner la copie dudit CS (ou équivalent) avant le 30/06/2025</t>
  </si>
  <si>
    <t>Attester sur l'honneur que vous vous engagez à ce qu'au moins l'un de vos agents techniques intervenant obtienne le CS "Diagnostic et taille des arbres" (ou équivalent) et à nous retourner la copie dudit CS (ou équivalent) avant le 30/06/2025</t>
  </si>
  <si>
    <t>NON, et nous ne ferons pas de démarche pour que notre personnel technique intervenant obtienne le CS "Diagnostic et taille des arbres" (ou équivalent) ou pour le former à la détection des arbres malades</t>
  </si>
  <si>
    <t>NON, et nous ne ferons pas de démarches pour obtenir le CS "Elagage" (ou équivalent) et le personnel technique intervenant ne dispose pas d'une expérience minimale de 3 ans</t>
  </si>
  <si>
    <t>NON, mais nous nous engageons à ce qu'au moins l'un de nos agents techniques obtienne le CS "Elagage" (ou équivalent) et à vous retourner la copie dudit CS (ou équivalent) avant le 30/06/2025</t>
  </si>
  <si>
    <t>Attester sur l'honneur que vous vous engagez à ce qu'au moins l'un de vos agents techniques obtienne le CS "Elagage" (ou équivalent) et à nous retourner la copie dudit CS (ou équivalent) avant le 30/06/2025</t>
  </si>
  <si>
    <t>OUI, au moins l'un de nos agents techniques dispose du CS "Elagage" (ou équivalent) mais ne dispose pas d'une expérience minimale de 3 ans</t>
  </si>
  <si>
    <t>Remettre la copie du CS "Elagage" (ou équivalent) du personnel technique intervenant</t>
  </si>
  <si>
    <t>OUI, au moins l'un de nos agents techniques dispose du CS "Elagage" (ou équivalent) et d'une expérience minimale de 3 ans</t>
  </si>
  <si>
    <r>
      <t xml:space="preserve">Disposez-vous d'au  moins un agent technique intervenant en possession du CS Elagage (ou équivalent) ou ayant une expérience minimale de 3 ans </t>
    </r>
    <r>
      <rPr>
        <b/>
        <sz val="10"/>
        <color rgb="FFFF0000"/>
        <rFont val="Calibri"/>
        <family val="2"/>
        <scheme val="minor"/>
      </rPr>
      <t>(OBLIGATOIRE)</t>
    </r>
    <r>
      <rPr>
        <sz val="10"/>
        <color theme="1"/>
        <rFont val="Calibri"/>
        <family val="2"/>
        <scheme val="minor"/>
      </rPr>
      <t>?</t>
    </r>
  </si>
  <si>
    <t>Réalisez-vous régulièrement des travaux d'élagage à proximité et aux abords de lignes électriques HTA au cours des 3 dernières années ?</t>
  </si>
  <si>
    <t>Réalisez-vous régulièrement des travaux d'élagage à proximité et aux abords de lignes électriques HTB au cours des 3 dernières années ?</t>
  </si>
  <si>
    <t>Plus de 4 heures de délai à partir de la demande d'intervention</t>
  </si>
  <si>
    <t>En moins de 2 heures à partir de la demande d'intervention</t>
  </si>
  <si>
    <t>Dépannage</t>
  </si>
  <si>
    <t>Attester sur l'honneur que vous vous engagez à intervenir en moins de 2 heures pour les situations urgentes de dépannage  durant les horaires ouvrés</t>
  </si>
  <si>
    <t>Attester sur l'honneur que vous vous engagez à intervenir en moins de 4 heures pour les situations urgentes de dépannage  durant les horaires ouvrés</t>
  </si>
  <si>
    <t>Attester sur l'honneur que vous vous engagez à intervenir en moins de 4 heures pour les situations urgentes de dépannage  en dehors des horaires ouvrés</t>
  </si>
  <si>
    <t>Attester sur l'honneur que vous vous engagez à intervenir en moins de 2 heures pour les situations urgentes de dépannage  en dehors des horaires ouvrés</t>
  </si>
  <si>
    <t>Entre 2 heures à 4 heures de délai à partir de la demande d'intervention</t>
  </si>
  <si>
    <t>Nous n'acceptons pas les interventions urgentes de dépannage durant les horaires ouvrés</t>
  </si>
  <si>
    <t>Nous n'acceptons pas les interventions urgentes de dépannage en dehors des horaires ouvrés</t>
  </si>
  <si>
    <t>Votre Candidature n'est pas recevable parce que vous avez apporté une réponse éliminatoire.</t>
  </si>
  <si>
    <t>Votre candidature n'est pas recevable parce que vous avez apporté plusieurs réponses éliminatoires.</t>
  </si>
  <si>
    <t>Attester sur l'honneur que vous n'avez pas fait l'objet d'une condamnation au titre du travail illégal.</t>
  </si>
  <si>
    <t>Attester sur l'honneur que vous n'entrez pas dans l'un des cas d'interdiction de soumissionner mentionnés aux articles 45 et 48 de l'ordonnance n°2015-899 du 23 juillet 2015 relative aux marchés publics.</t>
  </si>
  <si>
    <t>Attester sur l'honneur que vous n'entrez pas dans l'un des cas mentionnés aux articles L. 2141-1 à L.2141-5 du code de la commande publique.</t>
  </si>
  <si>
    <t>Attester sur l'honneur que vous n'entrez pas dans l'un des cas mentionnés aux articles L. 2141-7 à L.2141-11 du code de la commande publique.</t>
  </si>
  <si>
    <t>Attester sur l'honneur que vous n'employez pas de travailleurs étrangers.</t>
  </si>
  <si>
    <t>Attester sur l'honneur que vous n'êtes pas dans l'un des cas prévus par le règlement n°2022/576 du 8 avril 2022 du Conseil de l'Union européenne concernant les mesures restrictives eu égard aux actions de la Russie déstabilisant la situation en Ukraine.</t>
  </si>
  <si>
    <t>Attester sur l'honneur que vous n'êtes pas dans une situation de redressement judiciaire sans plan de continuation de l’activité ou dans une situation analogue, résultant d’une procédure de même nature.</t>
  </si>
  <si>
    <t>Attester sur l'honneur que le dirigeant de votre société n'est pas dans une situation de faillite personnelle.</t>
  </si>
  <si>
    <t>Attester sur l'honneur que votre société ou son dirigeant n'a pas fait l'objet d'une condamnation prononcée par un jugement ayant autorité de chose jugée pour tout délit affectant sa moralité personnelle.</t>
  </si>
  <si>
    <t>Attester sur l'honneur que vous vous engagez à former et habiliter H0V et B0 le personnel technique intervenant conformément à la NF C 18-510-1 et à nous retourner la copie des habilitations avant le 31/03/2025</t>
  </si>
  <si>
    <t>Compétence détection des arbres malades (oui ou non)</t>
  </si>
  <si>
    <t>Indiquez votre délai d'intervention pour les situations urgentes de dépannage durant les horaires ouvrés.</t>
  </si>
  <si>
    <t>Indiquez votre délai d'intervention pour les situations urgentes de dépannage en dehors des horaires ouvrés.</t>
  </si>
  <si>
    <t>Ce fichier est à joindre au format Excel à votre candidature. Il contient plusieurs onglets à renseigner.</t>
  </si>
  <si>
    <t>Certaines réponses nécessitent des justificatifs ou des attestations sur l'honneur. Vous pouvez établir une seule attestation qui regroupe l'ensemble de vos réponses à l'aide du formulaire préparé à cet effet et joint au dossier de consultation.</t>
  </si>
  <si>
    <r>
      <t>Vous candidatez pour le Lot 2 "</t>
    </r>
    <r>
      <rPr>
        <b/>
        <sz val="14"/>
        <color theme="1"/>
        <rFont val="Calibri"/>
        <family val="2"/>
        <scheme val="minor"/>
      </rPr>
      <t>Déboisement à proximité de lignes électriques BT NORD</t>
    </r>
    <r>
      <rPr>
        <sz val="14"/>
        <color theme="1"/>
        <rFont val="Calibri"/>
        <family val="2"/>
        <scheme val="minor"/>
      </rPr>
      <t>" ?</t>
    </r>
  </si>
  <si>
    <r>
      <t>Vous candidatez pour le</t>
    </r>
    <r>
      <rPr>
        <b/>
        <sz val="14"/>
        <color theme="1"/>
        <rFont val="Calibri"/>
        <family val="2"/>
        <scheme val="minor"/>
      </rPr>
      <t xml:space="preserve"> </t>
    </r>
    <r>
      <rPr>
        <sz val="14"/>
        <color theme="1"/>
        <rFont val="Calibri"/>
        <family val="2"/>
        <scheme val="minor"/>
      </rPr>
      <t>Lot 1 "</t>
    </r>
    <r>
      <rPr>
        <b/>
        <sz val="14"/>
        <color theme="1"/>
        <rFont val="Calibri"/>
        <family val="2"/>
        <scheme val="minor"/>
      </rPr>
      <t>Déboisement à proximité de lignes électriques HTA et HTB</t>
    </r>
    <r>
      <rPr>
        <sz val="14"/>
        <color theme="1"/>
        <rFont val="Calibri"/>
        <family val="2"/>
        <scheme val="minor"/>
      </rPr>
      <t xml:space="preserve">" ? </t>
    </r>
  </si>
  <si>
    <r>
      <t>Vous candidatez pour le Lot  3 "</t>
    </r>
    <r>
      <rPr>
        <b/>
        <sz val="14"/>
        <color theme="1"/>
        <rFont val="Calibri"/>
        <family val="2"/>
        <scheme val="minor"/>
      </rPr>
      <t>Déboisement à proximité de lignes électriques BT CENTRE / SUD</t>
    </r>
    <r>
      <rPr>
        <sz val="14"/>
        <color theme="1"/>
        <rFont val="Calibri"/>
        <family val="2"/>
        <scheme val="minor"/>
      </rPr>
      <t>" ?</t>
    </r>
  </si>
  <si>
    <t>Certificat CS Diagnostic et taille des arbres ou équvalent
(oui ou non)</t>
  </si>
  <si>
    <t>Niveau d'habilitation 
NF C 18-510-1
(H0V - BO minimum)</t>
  </si>
  <si>
    <t>Certificat CS Elagage
ou équivalent
(oui ou non)</t>
  </si>
  <si>
    <t>Autres
(formation, compétence...)</t>
  </si>
  <si>
    <t>Ressources humaines Année 2023</t>
  </si>
  <si>
    <t>Ressources humaines Année 2024</t>
  </si>
  <si>
    <t>En cas de réponse(s) éliminatoire(s), votre candidature ne sera pas recevable.</t>
  </si>
  <si>
    <r>
      <t xml:space="preserve">Les personnel technique intervenant dispose-t-il de la certifiation Sauveteur Secouriste du Travail (SST) </t>
    </r>
    <r>
      <rPr>
        <b/>
        <sz val="10"/>
        <color rgb="FFFF0000"/>
        <rFont val="Calibri"/>
        <family val="2"/>
        <scheme val="minor"/>
      </rPr>
      <t xml:space="preserve">(OBLIGATOIRE) </t>
    </r>
    <r>
      <rPr>
        <sz val="10"/>
        <color theme="1"/>
        <rFont val="Calibri"/>
        <family val="2"/>
        <scheme val="minor"/>
      </rPr>
      <t>?</t>
    </r>
  </si>
  <si>
    <t>NON, mais nous nous engageons à former et habiliter H0V et B0 le personnel technique intervevant conformément à la NF C 18-510-1 et à vous retourner la copie des habilitations avant le 31/03/2025</t>
  </si>
  <si>
    <r>
      <t xml:space="preserve">Le personnel technique intervenant dispose-t-il d'une autorisation AIPR (Autorisation à d'Intervention à Proximité des Réseaux) </t>
    </r>
    <r>
      <rPr>
        <b/>
        <sz val="10"/>
        <color rgb="FFFF0000"/>
        <rFont val="Calibri"/>
        <family val="2"/>
        <scheme val="minor"/>
      </rPr>
      <t>(OBLIGATOIRE)</t>
    </r>
    <r>
      <rPr>
        <sz val="10"/>
        <color theme="1"/>
        <rFont val="Calibri"/>
        <family val="2"/>
        <scheme val="minor"/>
      </rPr>
      <t xml:space="preserve"> ?</t>
    </r>
  </si>
  <si>
    <t>NON, mais nous nous engageons à former AIPR notre personnel technique intervevant et à vous retourner la copie des autorisations AIPR avant le 31/03/2025</t>
  </si>
  <si>
    <t xml:space="preserve">Remettre la copie des autorisations AIPR </t>
  </si>
  <si>
    <t>Attester sur l'honneur que vous vous engagez à former le personnel technique intervenant AIPR et à nous retourner la copie des autorisations AIPR avant le 31/03/2025</t>
  </si>
  <si>
    <t>Remettre la copie des certificats SST</t>
  </si>
  <si>
    <t>Attester sur l'honneur que vous vous engagez à former  le personnel technique intervenant SST et à nous retourner la copie des certificats SST avant le 31/03/2025</t>
  </si>
  <si>
    <t>Merci de compléter la colonne F et de remettre les documents indiqués dans la colonne H. Vous avez la possibilités d'ajouter des commentaires dans la colonne G.</t>
  </si>
  <si>
    <t>En cas de candidature dans le cadre d'un groupement momentanée d'entreprises, chaque co-traitant complète ce fichier excel séparément et le retourne dans le dossier de candidature accompagné des documents indiqués</t>
  </si>
  <si>
    <t>Indiquez le nom du groupe et la position de votre société dans ce groupe dans la case Commentaire.</t>
  </si>
  <si>
    <r>
      <t xml:space="preserve">Réalisez-vous régulièrement des travaux d'élagage à proximité et aux abords de lignes électriques aériennes Basse Tension </t>
    </r>
    <r>
      <rPr>
        <b/>
        <u/>
        <sz val="10"/>
        <color theme="1"/>
        <rFont val="Calibri"/>
        <family val="2"/>
        <scheme val="minor"/>
      </rPr>
      <t>sur le domaine public</t>
    </r>
    <r>
      <rPr>
        <sz val="10"/>
        <color theme="1"/>
        <rFont val="Calibri"/>
        <family val="2"/>
        <scheme val="minor"/>
      </rPr>
      <t xml:space="preserve"> au cours des 3 dernières années ?</t>
    </r>
  </si>
  <si>
    <r>
      <t xml:space="preserve">Réalisez-vous régulièrement des travaux d'élagage à proximité et aux abords de lignes électriques aériennes Basse Tension </t>
    </r>
    <r>
      <rPr>
        <b/>
        <u/>
        <sz val="10"/>
        <color theme="1"/>
        <rFont val="Calibri"/>
        <family val="2"/>
        <scheme val="minor"/>
      </rPr>
      <t xml:space="preserve">en domaine privé </t>
    </r>
    <r>
      <rPr>
        <sz val="10"/>
        <color theme="1"/>
        <rFont val="Calibri"/>
        <family val="2"/>
        <scheme val="minor"/>
      </rPr>
      <t>au cours des 3 dernières années ?</t>
    </r>
  </si>
  <si>
    <r>
      <t xml:space="preserve">Remettre la liste des principaux travaux d'élagage réalisés à proximité et aux voisinage de lignes électriques aériennes BT exécutés au cours des trois dernières années </t>
    </r>
    <r>
      <rPr>
        <b/>
        <u/>
        <sz val="10"/>
        <color theme="1"/>
        <rFont val="Calibri"/>
        <family val="2"/>
        <scheme val="minor"/>
      </rPr>
      <t>en domaine public et privé</t>
    </r>
    <r>
      <rPr>
        <sz val="10"/>
        <color theme="1"/>
        <rFont val="Calibri"/>
        <family val="2"/>
        <scheme val="minor"/>
      </rPr>
      <t>, assortie d'attestations de bonne exécution pour les travaux les plus importants indiquant le montant, la date et le destinataire public ou privé.
Joindre des attestations de bonne exécution ou une déclaration de l'opérateur économique. Ces attestations indiquent le montant, la date et le lieu d'exécution des travaux et précisent s'ils ont été effectués selon les règles de l'art et menés régulièrement à bonne fin.</t>
    </r>
  </si>
  <si>
    <r>
      <t xml:space="preserve">Remettre la liste des principaux travaux d'élagage réalisés à proximité et aux voisinage de lignes électriques aériennes BT exécutés au cours des trois dernières années </t>
    </r>
    <r>
      <rPr>
        <b/>
        <u/>
        <sz val="10"/>
        <color theme="1"/>
        <rFont val="Calibri"/>
        <family val="2"/>
        <scheme val="minor"/>
      </rPr>
      <t>en domaine public</t>
    </r>
    <r>
      <rPr>
        <sz val="10"/>
        <color theme="1"/>
        <rFont val="Calibri"/>
        <family val="2"/>
        <scheme val="minor"/>
      </rPr>
      <t>, assortie d'attestations de bonne exécution pour les travaux les plus importants indiquant le montant, la date et le destinataire public ou privé.
Joindre des attestations de bonne exécution ou une déclaration de l'opérateur économique. Ces attestations indiquent le montant, la date et le lieu d'exécution des travaux et précisent s'ils ont été effectués selon les règles de l'art et menés régulièrement à bonne fin.</t>
    </r>
  </si>
  <si>
    <r>
      <t xml:space="preserve">Remettre la liste des principaux travaux d'élagage réalisés à proximité et aux voisinage de lignes électriques aériennes BT exécutés au cours des trois dernières années </t>
    </r>
    <r>
      <rPr>
        <b/>
        <u/>
        <sz val="10"/>
        <color theme="1"/>
        <rFont val="Calibri"/>
        <family val="2"/>
        <scheme val="minor"/>
      </rPr>
      <t>en domaine privé</t>
    </r>
    <r>
      <rPr>
        <sz val="10"/>
        <color theme="1"/>
        <rFont val="Calibri"/>
        <family val="2"/>
        <scheme val="minor"/>
      </rPr>
      <t>, assortie d'attestations de bonne exécution pour les travaux les plus importants indiquant le montant, la date et le destinataire public ou privé.
Joindre des attestations de bonne exécution ou une déclaration de l'opérateur économique. Ces attestations indiquent le montant, la date et le lieu d'exécution des travaux et précisent s'ils ont été effectués selon les règles de l'art et menés régulièrement à bonne fin.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</si>
</sst>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u/>
      <sz val="12"/>
      <color theme="1"/>
      <name val="Calibri"/>
      <family val="2"/>
      <scheme val="minor"/>
    </font>
    <font>
      <b/>
      <u/>
      <sz val="14"/>
      <color theme="1"/>
      <name val="Calibri"/>
      <family val="2"/>
      <scheme val="minor"/>
    </font>
    <font>
      <b/>
      <u/>
      <sz val="16"/>
      <color theme="1"/>
      <name val="Calibri"/>
      <family val="2"/>
      <scheme val="minor"/>
    </font>
    <font>
      <sz val="11"/>
      <color rgb="FFFF0000"/>
      <name val="Calibri"/>
      <family val="2"/>
      <scheme val="minor"/>
    </font>
    <font>
      <b/>
      <sz val="26"/>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FF0000"/>
      <name val="Calibri"/>
      <family val="2"/>
      <scheme val="minor"/>
    </font>
    <font>
      <sz val="14"/>
      <color theme="1"/>
      <name val="Calibri"/>
      <family val="2"/>
      <scheme val="minor"/>
    </font>
    <font>
      <b/>
      <u/>
      <sz val="10"/>
      <color theme="1"/>
      <name val="Calibri"/>
      <family val="2"/>
      <scheme val="minor"/>
    </font>
    <font>
      <sz val="10"/>
      <color theme="0"/>
      <name val="Calibri"/>
      <family val="2"/>
      <scheme val="minor"/>
    </font>
    <font>
      <u/>
      <sz val="11"/>
      <color theme="1"/>
      <name val="Calibri"/>
      <family val="2"/>
      <scheme val="minor"/>
    </font>
    <font>
      <b/>
      <u/>
      <sz val="12"/>
      <color theme="1"/>
      <name val="Calibri"/>
      <family val="2"/>
      <scheme val="minor"/>
    </font>
    <font>
      <b/>
      <u/>
      <sz val="18"/>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3"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medium">
        <color indexed="64"/>
      </top>
      <bottom style="medium">
        <color indexed="64"/>
      </bottom>
      <diagonal/>
    </border>
  </borders>
  <cellStyleXfs count="1">
    <xf numFmtId="0" fontId="0" fillId="0" borderId="0"/>
  </cellStyleXfs>
  <cellXfs count="140">
    <xf numFmtId="0" fontId="0" fillId="0" borderId="0" xfId="0"/>
    <xf numFmtId="0" fontId="0" fillId="0" borderId="0" xfId="0" applyAlignment="1">
      <alignment horizontal="left" vertical="center"/>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vertical="center"/>
    </xf>
    <xf numFmtId="0" fontId="4" fillId="0" borderId="0" xfId="0" applyFont="1"/>
    <xf numFmtId="0" fontId="7" fillId="0" borderId="0" xfId="0" applyFont="1"/>
    <xf numFmtId="0" fontId="7" fillId="0" borderId="0" xfId="0" applyFont="1" applyAlignment="1">
      <alignment horizontal="center"/>
    </xf>
    <xf numFmtId="0" fontId="7" fillId="0" borderId="0" xfId="0" applyFont="1" applyAlignment="1">
      <alignment horizontal="left" vertical="center" wrapText="1"/>
    </xf>
    <xf numFmtId="0" fontId="7" fillId="0" borderId="0" xfId="0" applyFont="1" applyAlignment="1">
      <alignment vertical="top" wrapText="1"/>
    </xf>
    <xf numFmtId="0" fontId="7" fillId="0" borderId="0" xfId="0" applyFont="1" applyAlignment="1">
      <alignment horizontal="center" vertical="center" wrapText="1"/>
    </xf>
    <xf numFmtId="0" fontId="7" fillId="0" borderId="1" xfId="0" applyFont="1" applyBorder="1" applyAlignment="1">
      <alignment vertical="center" wrapText="1"/>
    </xf>
    <xf numFmtId="0" fontId="7" fillId="0" borderId="10" xfId="0" applyFont="1" applyBorder="1" applyAlignment="1">
      <alignment vertical="center" wrapText="1"/>
    </xf>
    <xf numFmtId="0" fontId="7" fillId="0" borderId="2" xfId="0" applyFont="1" applyBorder="1" applyAlignment="1">
      <alignment vertical="top" wrapText="1"/>
    </xf>
    <xf numFmtId="0" fontId="7" fillId="0" borderId="1" xfId="0" applyFont="1" applyBorder="1" applyAlignment="1">
      <alignment vertical="top" wrapText="1"/>
    </xf>
    <xf numFmtId="0" fontId="7" fillId="0" borderId="10" xfId="0" applyFont="1" applyBorder="1" applyAlignment="1">
      <alignment horizontal="left" vertical="center" wrapText="1"/>
    </xf>
    <xf numFmtId="0" fontId="7" fillId="0" borderId="3" xfId="0" applyFont="1" applyBorder="1" applyAlignment="1">
      <alignment vertical="center" wrapText="1"/>
    </xf>
    <xf numFmtId="0" fontId="7" fillId="0" borderId="4" xfId="0" applyFont="1" applyBorder="1" applyAlignment="1">
      <alignment horizontal="left" vertical="center" wrapText="1"/>
    </xf>
    <xf numFmtId="0" fontId="7" fillId="0" borderId="4" xfId="0" applyFont="1" applyBorder="1" applyAlignment="1">
      <alignment horizontal="center" vertical="center" wrapText="1"/>
    </xf>
    <xf numFmtId="0" fontId="7" fillId="0" borderId="4" xfId="0" applyFont="1" applyBorder="1" applyAlignment="1">
      <alignment vertical="center" wrapText="1"/>
    </xf>
    <xf numFmtId="0" fontId="7" fillId="0" borderId="10"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xf>
    <xf numFmtId="0" fontId="0" fillId="0" borderId="0" xfId="0" applyAlignment="1">
      <alignment wrapText="1"/>
    </xf>
    <xf numFmtId="0" fontId="7" fillId="3" borderId="2"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0" borderId="0" xfId="0" applyFont="1" applyAlignment="1">
      <alignment horizontal="center" vertical="top" wrapText="1"/>
    </xf>
    <xf numFmtId="0" fontId="7" fillId="0" borderId="1" xfId="0" applyFont="1" applyBorder="1" applyAlignment="1">
      <alignment horizontal="center" vertical="top" wrapText="1"/>
    </xf>
    <xf numFmtId="0" fontId="7" fillId="0" borderId="10" xfId="0" applyFont="1" applyBorder="1" applyAlignment="1">
      <alignment horizontal="center" vertical="top" wrapText="1"/>
    </xf>
    <xf numFmtId="0" fontId="7" fillId="0" borderId="3" xfId="0" applyFont="1" applyBorder="1" applyAlignment="1">
      <alignment horizontal="center" vertical="top" wrapText="1"/>
    </xf>
    <xf numFmtId="0" fontId="7" fillId="3" borderId="4" xfId="0" applyFont="1" applyFill="1" applyBorder="1" applyAlignment="1">
      <alignment horizontal="left" vertical="center" wrapText="1"/>
    </xf>
    <xf numFmtId="0" fontId="7" fillId="0" borderId="3" xfId="0" applyFont="1" applyBorder="1" applyAlignment="1">
      <alignment horizontal="center" vertical="center" wrapText="1"/>
    </xf>
    <xf numFmtId="0" fontId="7" fillId="0" borderId="12" xfId="0" applyFont="1" applyBorder="1" applyAlignment="1">
      <alignment horizontal="center" vertical="top" wrapText="1"/>
    </xf>
    <xf numFmtId="0" fontId="7" fillId="0" borderId="4" xfId="0" applyFont="1" applyBorder="1" applyAlignment="1">
      <alignment horizontal="center" vertical="top" wrapText="1"/>
    </xf>
    <xf numFmtId="0" fontId="6" fillId="0" borderId="0" xfId="0" applyFont="1" applyAlignment="1">
      <alignment horizontal="left" vertical="center" wrapText="1"/>
    </xf>
    <xf numFmtId="0" fontId="7" fillId="0" borderId="0" xfId="0" applyFont="1" applyAlignment="1">
      <alignment vertical="center" wrapText="1"/>
    </xf>
    <xf numFmtId="0" fontId="11" fillId="0" borderId="0" xfId="0" applyFont="1" applyAlignment="1">
      <alignment horizontal="left" vertical="center"/>
    </xf>
    <xf numFmtId="0" fontId="8" fillId="0" borderId="0" xfId="0" applyFont="1" applyAlignment="1">
      <alignment horizontal="left" vertical="center" wrapText="1"/>
    </xf>
    <xf numFmtId="0" fontId="7" fillId="0" borderId="4" xfId="0" applyFont="1" applyBorder="1" applyAlignment="1">
      <alignment vertical="top" wrapText="1"/>
    </xf>
    <xf numFmtId="0" fontId="7" fillId="0" borderId="1" xfId="0" applyFont="1" applyBorder="1" applyAlignment="1">
      <alignment horizontal="center"/>
    </xf>
    <xf numFmtId="0" fontId="7" fillId="0" borderId="1" xfId="0" applyFont="1" applyBorder="1"/>
    <xf numFmtId="0" fontId="7" fillId="0" borderId="2" xfId="0" applyFont="1" applyBorder="1" applyAlignment="1">
      <alignment horizontal="left" vertical="center" wrapText="1"/>
    </xf>
    <xf numFmtId="0" fontId="7" fillId="0" borderId="1" xfId="0" applyFont="1" applyBorder="1" applyAlignment="1">
      <alignment horizontal="center" wrapText="1"/>
    </xf>
    <xf numFmtId="0" fontId="7" fillId="0" borderId="2" xfId="0" applyFont="1" applyBorder="1"/>
    <xf numFmtId="0" fontId="7" fillId="0" borderId="2" xfId="0" applyFont="1" applyBorder="1" applyAlignment="1">
      <alignment vertical="center"/>
    </xf>
    <xf numFmtId="0" fontId="7" fillId="0" borderId="1" xfId="0" applyFont="1" applyBorder="1" applyAlignment="1">
      <alignment vertical="center"/>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7" fillId="2" borderId="0" xfId="0" applyFont="1" applyFill="1" applyAlignment="1">
      <alignment horizontal="left" vertical="center" wrapText="1"/>
    </xf>
    <xf numFmtId="0" fontId="11" fillId="4" borderId="9" xfId="0" applyFont="1" applyFill="1" applyBorder="1" applyAlignment="1">
      <alignment horizontal="left" vertical="center" wrapText="1"/>
    </xf>
    <xf numFmtId="0" fontId="0" fillId="5" borderId="21"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0" fillId="5" borderId="24" xfId="0" applyFill="1" applyBorder="1" applyAlignment="1">
      <alignment horizontal="center" vertical="center" wrapText="1"/>
    </xf>
    <xf numFmtId="0" fontId="0" fillId="0" borderId="5" xfId="0" applyBorder="1"/>
    <xf numFmtId="0" fontId="0" fillId="0" borderId="3" xfId="0" applyBorder="1"/>
    <xf numFmtId="0" fontId="0" fillId="0" borderId="13" xfId="0" applyBorder="1"/>
    <xf numFmtId="0" fontId="0" fillId="0" borderId="11" xfId="0" applyBorder="1"/>
    <xf numFmtId="0" fontId="0" fillId="0" borderId="6" xfId="0" applyBorder="1"/>
    <xf numFmtId="0" fontId="0" fillId="0" borderId="7" xfId="0" applyBorder="1"/>
    <xf numFmtId="0" fontId="0" fillId="0" borderId="25" xfId="0" applyBorder="1"/>
    <xf numFmtId="0" fontId="0" fillId="0" borderId="8" xfId="0" applyBorder="1"/>
    <xf numFmtId="0" fontId="7" fillId="0" borderId="1" xfId="0" applyFont="1" applyBorder="1" applyAlignment="1">
      <alignment wrapText="1"/>
    </xf>
    <xf numFmtId="0" fontId="11" fillId="4" borderId="9" xfId="0" applyFont="1" applyFill="1" applyBorder="1" applyAlignment="1">
      <alignment vertical="center" wrapText="1"/>
    </xf>
    <xf numFmtId="0" fontId="0" fillId="0" borderId="0" xfId="0" applyAlignment="1">
      <alignment horizontal="left" wrapText="1"/>
    </xf>
    <xf numFmtId="0" fontId="7" fillId="0" borderId="1" xfId="0" applyFont="1" applyBorder="1" applyAlignment="1" applyProtection="1">
      <alignment wrapText="1"/>
      <protection locked="0"/>
    </xf>
    <xf numFmtId="0" fontId="7" fillId="0" borderId="1" xfId="0" applyFont="1" applyBorder="1" applyProtection="1">
      <protection locked="0"/>
    </xf>
    <xf numFmtId="0" fontId="7" fillId="0" borderId="4" xfId="0" applyFont="1" applyBorder="1" applyAlignment="1" applyProtection="1">
      <alignment wrapText="1"/>
      <protection locked="0"/>
    </xf>
    <xf numFmtId="0" fontId="11" fillId="4" borderId="10" xfId="0" applyFont="1" applyFill="1" applyBorder="1" applyAlignment="1">
      <alignment horizontal="left" vertical="center" wrapText="1"/>
    </xf>
    <xf numFmtId="0" fontId="2" fillId="0" borderId="0" xfId="0" applyFont="1" applyAlignment="1">
      <alignment horizontal="left" vertical="center" wrapText="1"/>
    </xf>
    <xf numFmtId="0" fontId="7" fillId="0" borderId="0" xfId="0" applyFont="1" applyAlignment="1">
      <alignment vertical="center"/>
    </xf>
    <xf numFmtId="0" fontId="13" fillId="2" borderId="0" xfId="0" applyFont="1" applyFill="1" applyAlignment="1">
      <alignment horizontal="left" vertical="center" wrapText="1"/>
    </xf>
    <xf numFmtId="0" fontId="14" fillId="0" borderId="0" xfId="0" applyFont="1"/>
    <xf numFmtId="0" fontId="14" fillId="0" borderId="0" xfId="0" applyFont="1" applyAlignment="1">
      <alignment horizontal="left" vertical="center" wrapText="1"/>
    </xf>
    <xf numFmtId="0" fontId="1" fillId="2" borderId="0" xfId="0" applyFont="1" applyFill="1" applyAlignment="1">
      <alignment vertical="top"/>
    </xf>
    <xf numFmtId="0" fontId="15" fillId="2" borderId="0" xfId="0" applyFont="1" applyFill="1" applyAlignment="1">
      <alignment vertical="top"/>
    </xf>
    <xf numFmtId="0" fontId="2" fillId="0" borderId="0" xfId="0" applyFont="1" applyAlignment="1">
      <alignment horizontal="left" vertical="center"/>
    </xf>
    <xf numFmtId="0" fontId="16" fillId="0" borderId="0" xfId="0" applyFont="1"/>
    <xf numFmtId="0" fontId="2" fillId="0" borderId="1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7" fillId="0" borderId="27" xfId="0" applyFont="1" applyBorder="1" applyAlignment="1">
      <alignment horizontal="left" vertical="center" wrapText="1"/>
    </xf>
    <xf numFmtId="0" fontId="7" fillId="0" borderId="0" xfId="0" applyFont="1" applyAlignment="1">
      <alignment horizontal="left" vertical="center" wrapText="1"/>
    </xf>
    <xf numFmtId="0" fontId="7" fillId="0" borderId="20" xfId="0" applyFont="1" applyBorder="1" applyAlignment="1">
      <alignment horizontal="left" vertical="center" wrapText="1"/>
    </xf>
    <xf numFmtId="0" fontId="7" fillId="0" borderId="1" xfId="0" applyFont="1" applyBorder="1" applyAlignment="1">
      <alignment horizontal="left" vertical="center" wrapText="1"/>
    </xf>
    <xf numFmtId="0" fontId="2" fillId="0" borderId="1" xfId="0" applyFont="1" applyBorder="1" applyAlignment="1">
      <alignment horizontal="left" vertical="center" wrapText="1"/>
    </xf>
    <xf numFmtId="0" fontId="7" fillId="3" borderId="1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0" borderId="1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2" xfId="0" applyFont="1" applyBorder="1" applyAlignment="1">
      <alignment horizontal="left" vertical="center" wrapText="1"/>
    </xf>
    <xf numFmtId="0" fontId="7" fillId="0" borderId="3" xfId="0" applyFont="1" applyBorder="1" applyAlignment="1">
      <alignment horizontal="left" vertical="center" wrapText="1"/>
    </xf>
    <xf numFmtId="0" fontId="7" fillId="3" borderId="10" xfId="0" applyFont="1" applyFill="1" applyBorder="1" applyAlignment="1">
      <alignment horizontal="left" vertical="center" wrapText="1"/>
    </xf>
    <xf numFmtId="0" fontId="7" fillId="0" borderId="10" xfId="0" applyFont="1" applyBorder="1" applyAlignment="1">
      <alignment horizontal="center" vertical="center" wrapText="1"/>
    </xf>
    <xf numFmtId="0" fontId="7" fillId="0" borderId="12"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0" fontId="7" fillId="0" borderId="10" xfId="0" applyFont="1" applyBorder="1" applyAlignment="1">
      <alignment horizontal="center"/>
    </xf>
    <xf numFmtId="0" fontId="7" fillId="0" borderId="10"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2" xfId="0" applyFont="1" applyBorder="1" applyAlignment="1">
      <alignment horizontal="center" vertical="center"/>
    </xf>
    <xf numFmtId="0" fontId="7" fillId="0" borderId="1" xfId="0" applyFont="1" applyBorder="1" applyAlignment="1">
      <alignment horizontal="center" vertical="center"/>
    </xf>
    <xf numFmtId="0" fontId="7" fillId="0" borderId="10" xfId="0" applyFont="1" applyBorder="1" applyAlignment="1">
      <alignment horizontal="left" vertical="center" wrapText="1"/>
    </xf>
    <xf numFmtId="0" fontId="7" fillId="0" borderId="4" xfId="0" applyFont="1" applyBorder="1" applyAlignment="1">
      <alignment horizontal="left" vertical="center" wrapText="1"/>
    </xf>
    <xf numFmtId="0" fontId="7" fillId="0" borderId="1" xfId="0" applyFont="1" applyBorder="1" applyAlignment="1">
      <alignment horizontal="center"/>
    </xf>
    <xf numFmtId="0" fontId="9" fillId="0" borderId="1" xfId="0" applyFont="1" applyBorder="1" applyAlignment="1">
      <alignment horizontal="left" vertical="center" wrapText="1"/>
    </xf>
    <xf numFmtId="0" fontId="7" fillId="0" borderId="19"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8"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Border="1" applyAlignment="1" applyProtection="1">
      <alignment horizontal="center"/>
      <protection locked="0"/>
    </xf>
    <xf numFmtId="0" fontId="7" fillId="0" borderId="2" xfId="0" applyFont="1" applyBorder="1" applyAlignment="1">
      <alignment horizontal="left" vertical="center" wrapText="1"/>
    </xf>
    <xf numFmtId="0" fontId="7" fillId="0" borderId="4" xfId="0" applyFont="1" applyBorder="1" applyAlignment="1">
      <alignment horizontal="center" vertical="top" wrapText="1"/>
    </xf>
    <xf numFmtId="0" fontId="7" fillId="0" borderId="1" xfId="0" applyFont="1" applyBorder="1" applyAlignment="1">
      <alignment horizontal="center" vertical="top"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8"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1" fillId="0" borderId="4" xfId="0" applyFont="1" applyBorder="1" applyAlignment="1">
      <alignment horizontal="left" vertical="center" wrapText="1"/>
    </xf>
    <xf numFmtId="0" fontId="11" fillId="0" borderId="4" xfId="0" applyFont="1" applyBorder="1" applyAlignment="1">
      <alignment horizontal="left" vertical="center"/>
    </xf>
    <xf numFmtId="0" fontId="8" fillId="3" borderId="1" xfId="0" applyFont="1" applyFill="1" applyBorder="1" applyAlignment="1">
      <alignment horizontal="left" vertical="center" wrapText="1"/>
    </xf>
    <xf numFmtId="0" fontId="8" fillId="3" borderId="4" xfId="0" applyFont="1" applyFill="1" applyBorder="1" applyAlignment="1">
      <alignment horizontal="left" vertical="center" wrapText="1"/>
    </xf>
    <xf numFmtId="0" fontId="7" fillId="3" borderId="1" xfId="0" applyFont="1" applyFill="1" applyBorder="1" applyAlignment="1">
      <alignment horizontal="left" vertical="center" wrapText="1"/>
    </xf>
    <xf numFmtId="0" fontId="11" fillId="0" borderId="26" xfId="0" applyFont="1" applyBorder="1" applyAlignment="1">
      <alignment horizontal="left" vertical="center" wrapText="1"/>
    </xf>
    <xf numFmtId="0" fontId="11" fillId="0" borderId="16" xfId="0" applyFont="1" applyBorder="1" applyAlignment="1">
      <alignment horizontal="left" vertical="center" wrapText="1"/>
    </xf>
    <xf numFmtId="0" fontId="11" fillId="0" borderId="18" xfId="0" applyFont="1" applyBorder="1" applyAlignment="1">
      <alignment horizontal="left" vertical="center" wrapText="1"/>
    </xf>
    <xf numFmtId="0" fontId="11" fillId="0" borderId="17" xfId="0" applyFont="1" applyBorder="1" applyAlignment="1">
      <alignment horizontal="left" vertical="center" wrapText="1"/>
    </xf>
    <xf numFmtId="0" fontId="8" fillId="3" borderId="10" xfId="0" applyFont="1" applyFill="1" applyBorder="1" applyAlignment="1">
      <alignment horizontal="left" vertical="center" wrapText="1"/>
    </xf>
    <xf numFmtId="0" fontId="8" fillId="0" borderId="1" xfId="0" applyFont="1" applyBorder="1" applyAlignment="1">
      <alignment horizontal="center" vertical="center" wrapText="1"/>
    </xf>
    <xf numFmtId="0" fontId="9" fillId="0" borderId="10" xfId="0" applyFont="1" applyBorder="1" applyAlignment="1">
      <alignment horizontal="left" vertical="center" wrapText="1"/>
    </xf>
    <xf numFmtId="0" fontId="9" fillId="0" borderId="4" xfId="0" applyFont="1" applyBorder="1" applyAlignment="1">
      <alignment horizontal="left" vertical="center" wrapText="1"/>
    </xf>
    <xf numFmtId="0" fontId="2" fillId="0" borderId="2" xfId="0" applyFont="1" applyBorder="1" applyAlignment="1">
      <alignment horizontal="left" vertical="center" wrapText="1"/>
    </xf>
    <xf numFmtId="0" fontId="7" fillId="3" borderId="2" xfId="0" applyFont="1" applyFill="1" applyBorder="1" applyAlignment="1">
      <alignment horizontal="left" vertical="center" wrapText="1"/>
    </xf>
  </cellXfs>
  <cellStyles count="1">
    <cellStyle name="Normal" xfId="0" builtinId="0"/>
  </cellStyles>
  <dxfs count="5">
    <dxf>
      <font>
        <b/>
        <i val="0"/>
        <strike val="0"/>
        <color rgb="FFFF0000"/>
      </font>
    </dxf>
    <dxf>
      <font>
        <b/>
        <i val="0"/>
        <strike val="0"/>
        <color rgb="FFFF0000"/>
      </font>
    </dxf>
    <dxf>
      <font>
        <b/>
        <i val="0"/>
        <strike val="0"/>
        <color rgb="FFFF0000"/>
      </font>
    </dxf>
    <dxf>
      <font>
        <b/>
        <i val="0"/>
        <color rgb="FFFF0000"/>
      </font>
    </dxf>
    <dxf>
      <font>
        <b/>
        <i val="0"/>
        <strike val="0"/>
        <color rgb="FFFF0000"/>
      </font>
    </dxf>
  </dxfs>
  <tableStyles count="0" defaultTableStyle="TableStyleMedium2" defaultPivotStyle="PivotStyleLight16"/>
  <colors>
    <mruColors>
      <color rgb="FFFFFF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EE4F8-0F05-430B-819A-297361702767}">
  <dimension ref="A1:M129"/>
  <sheetViews>
    <sheetView tabSelected="1" topLeftCell="B1" zoomScaleNormal="100" workbookViewId="0">
      <selection activeCell="A2" sqref="A2:H2"/>
    </sheetView>
  </sheetViews>
  <sheetFormatPr baseColWidth="10" defaultRowHeight="15" x14ac:dyDescent="0.25"/>
  <cols>
    <col min="1" max="1" width="17.85546875" style="73" customWidth="1"/>
    <col min="2" max="2" width="44.28515625" style="8" customWidth="1"/>
    <col min="3" max="3" width="9.5703125" style="6" hidden="1" customWidth="1"/>
    <col min="4" max="4" width="9.5703125" style="7" hidden="1" customWidth="1"/>
    <col min="5" max="5" width="12.140625" style="7" hidden="1" customWidth="1"/>
    <col min="6" max="6" width="58.140625" style="8" customWidth="1"/>
    <col min="7" max="7" width="60" style="8" customWidth="1"/>
    <col min="8" max="8" width="59.7109375" style="8" customWidth="1"/>
  </cols>
  <sheetData>
    <row r="1" spans="1:8" ht="15.75" thickBot="1" x14ac:dyDescent="0.3"/>
    <row r="2" spans="1:8" ht="34.5" thickBot="1" x14ac:dyDescent="0.3">
      <c r="A2" s="120" t="s">
        <v>57</v>
      </c>
      <c r="B2" s="121"/>
      <c r="C2" s="121"/>
      <c r="D2" s="121"/>
      <c r="E2" s="121"/>
      <c r="F2" s="121"/>
      <c r="G2" s="121"/>
      <c r="H2" s="122"/>
    </row>
    <row r="3" spans="1:8" x14ac:dyDescent="0.25">
      <c r="A3" s="74"/>
      <c r="C3" s="9"/>
      <c r="D3" s="27"/>
      <c r="E3" s="27"/>
    </row>
    <row r="4" spans="1:8" ht="15.75" x14ac:dyDescent="0.25">
      <c r="A4" s="75" t="s">
        <v>124</v>
      </c>
      <c r="B4" s="49"/>
      <c r="C4" s="9"/>
      <c r="D4" s="27"/>
      <c r="E4" s="27"/>
    </row>
    <row r="5" spans="1:8" ht="15.75" x14ac:dyDescent="0.25">
      <c r="A5" s="75" t="s">
        <v>144</v>
      </c>
      <c r="B5" s="49"/>
      <c r="C5" s="9"/>
      <c r="D5" s="27"/>
      <c r="E5" s="27"/>
    </row>
    <row r="6" spans="1:8" ht="15.75" x14ac:dyDescent="0.25">
      <c r="A6" s="76" t="s">
        <v>70</v>
      </c>
      <c r="B6" s="49"/>
      <c r="C6" s="9"/>
      <c r="D6" s="27"/>
      <c r="E6" s="27"/>
    </row>
    <row r="7" spans="1:8" ht="15.75" x14ac:dyDescent="0.25">
      <c r="A7" s="76" t="s">
        <v>125</v>
      </c>
      <c r="B7" s="49"/>
      <c r="C7" s="9"/>
      <c r="D7" s="27"/>
      <c r="E7" s="27"/>
    </row>
    <row r="8" spans="1:8" ht="15.75" x14ac:dyDescent="0.25">
      <c r="A8" s="76" t="s">
        <v>145</v>
      </c>
      <c r="B8" s="49"/>
      <c r="C8" s="9"/>
      <c r="D8" s="27"/>
      <c r="E8" s="27"/>
    </row>
    <row r="9" spans="1:8" ht="15.75" x14ac:dyDescent="0.25">
      <c r="A9" s="76" t="s">
        <v>71</v>
      </c>
      <c r="B9" s="49"/>
      <c r="C9" s="9"/>
      <c r="D9" s="27"/>
      <c r="E9" s="27"/>
    </row>
    <row r="10" spans="1:8" ht="15.75" x14ac:dyDescent="0.25">
      <c r="A10" s="75" t="s">
        <v>135</v>
      </c>
      <c r="B10" s="49"/>
      <c r="C10" s="9"/>
      <c r="D10" s="27"/>
      <c r="E10" s="27"/>
    </row>
    <row r="11" spans="1:8" x14ac:dyDescent="0.25">
      <c r="A11" s="74"/>
      <c r="C11" s="9"/>
      <c r="D11" s="27"/>
      <c r="E11" s="27"/>
    </row>
    <row r="12" spans="1:8" ht="23.25" customHeight="1" x14ac:dyDescent="0.25">
      <c r="A12" s="123" t="s">
        <v>127</v>
      </c>
      <c r="B12" s="124"/>
      <c r="C12" s="11" t="s">
        <v>3</v>
      </c>
      <c r="D12" s="21" t="s">
        <v>109</v>
      </c>
      <c r="E12" s="7" t="s">
        <v>110</v>
      </c>
      <c r="F12" s="127"/>
      <c r="G12" s="135" t="str">
        <f>E13</f>
        <v/>
      </c>
      <c r="H12" s="135"/>
    </row>
    <row r="13" spans="1:8" ht="23.25" customHeight="1" x14ac:dyDescent="0.25">
      <c r="A13" s="125"/>
      <c r="B13" s="126"/>
      <c r="C13" s="11" t="s">
        <v>14</v>
      </c>
      <c r="D13" s="18">
        <f>SUM(D122:D129,D104:D119,D83:D101,D61:D80,D53,D31:D50,D20:D28)</f>
        <v>0</v>
      </c>
      <c r="E13" s="21" t="str">
        <f>IF(F12="","",IF(F12=C12,IF($D$13=0,"Votre candidature est recevable.",IF($D$13=1,$D$12,$E$12)),"/"))</f>
        <v/>
      </c>
      <c r="F13" s="128"/>
      <c r="G13" s="135"/>
      <c r="H13" s="135"/>
    </row>
    <row r="14" spans="1:8" ht="23.25" customHeight="1" x14ac:dyDescent="0.25">
      <c r="A14" s="130" t="s">
        <v>126</v>
      </c>
      <c r="B14" s="131"/>
      <c r="C14" s="11" t="s">
        <v>3</v>
      </c>
      <c r="D14" s="21"/>
      <c r="E14" s="20"/>
      <c r="F14" s="134"/>
      <c r="G14" s="135" t="str">
        <f>E15</f>
        <v/>
      </c>
      <c r="H14" s="135"/>
    </row>
    <row r="15" spans="1:8" ht="23.25" customHeight="1" x14ac:dyDescent="0.25">
      <c r="A15" s="132"/>
      <c r="B15" s="133"/>
      <c r="C15" s="12" t="s">
        <v>14</v>
      </c>
      <c r="D15" s="20"/>
      <c r="E15" s="21" t="str">
        <f>IF(F14="","",IF(F14=C14,IF($D$13=0,"Votre candidature est recevable.",IF($D$13=1,$D$12,$E$12)),"/"))</f>
        <v/>
      </c>
      <c r="F15" s="128"/>
      <c r="G15" s="135"/>
      <c r="H15" s="135"/>
    </row>
    <row r="16" spans="1:8" ht="23.25" customHeight="1" x14ac:dyDescent="0.25">
      <c r="A16" s="130" t="s">
        <v>128</v>
      </c>
      <c r="B16" s="131"/>
      <c r="C16" s="12" t="s">
        <v>3</v>
      </c>
      <c r="D16" s="20"/>
      <c r="E16" s="20"/>
      <c r="F16" s="134"/>
      <c r="G16" s="135" t="str">
        <f>E17</f>
        <v/>
      </c>
      <c r="H16" s="135"/>
    </row>
    <row r="17" spans="1:8" ht="23.25" customHeight="1" x14ac:dyDescent="0.25">
      <c r="A17" s="132"/>
      <c r="B17" s="133"/>
      <c r="C17" s="11" t="s">
        <v>14</v>
      </c>
      <c r="D17" s="21"/>
      <c r="E17" s="21" t="str">
        <f>IF(F16="","",IF(F16=C16,IF($D$13=0,"Votre candidature est recevable.",IF($D$13=1,$D$12,$E$12)),"/"))</f>
        <v/>
      </c>
      <c r="F17" s="128"/>
      <c r="G17" s="135"/>
      <c r="H17" s="135"/>
    </row>
    <row r="18" spans="1:8" ht="20.100000000000001" customHeight="1" x14ac:dyDescent="0.25">
      <c r="A18" s="70"/>
      <c r="B18" s="35"/>
      <c r="C18" s="36"/>
      <c r="D18" s="10"/>
      <c r="E18" s="10"/>
      <c r="F18" s="38"/>
      <c r="G18" s="38"/>
      <c r="H18" s="38"/>
    </row>
    <row r="19" spans="1:8" s="37" customFormat="1" ht="39.950000000000003" customHeight="1" thickBot="1" x14ac:dyDescent="0.3">
      <c r="A19" s="50" t="s">
        <v>49</v>
      </c>
      <c r="B19" s="50" t="s">
        <v>50</v>
      </c>
      <c r="C19" s="50"/>
      <c r="D19" s="50"/>
      <c r="E19" s="50"/>
      <c r="F19" s="50" t="s">
        <v>51</v>
      </c>
      <c r="G19" s="50" t="s">
        <v>53</v>
      </c>
      <c r="H19" s="50" t="s">
        <v>52</v>
      </c>
    </row>
    <row r="20" spans="1:8" ht="51.75" customHeight="1" x14ac:dyDescent="0.25">
      <c r="A20" s="80" t="s">
        <v>15</v>
      </c>
      <c r="B20" s="17" t="s">
        <v>16</v>
      </c>
      <c r="C20" s="39"/>
      <c r="D20" s="34">
        <f>IF(H20="Candidature non recevable",1,0)</f>
        <v>0</v>
      </c>
      <c r="E20" s="34"/>
      <c r="F20" s="31"/>
      <c r="G20" s="17"/>
      <c r="H20" s="47" t="str">
        <f>IF(F20="","","Si vous candidatez dans le cadre d'un groupement momentanée d'entreprises, précisez si vous êtes mandataire ou co-traitant et remettez le FOR-008 Déclaration de groupement momentané d'entreprises solidaires")</f>
        <v/>
      </c>
    </row>
    <row r="21" spans="1:8" ht="27" customHeight="1" x14ac:dyDescent="0.25">
      <c r="A21" s="80"/>
      <c r="B21" s="22" t="s">
        <v>17</v>
      </c>
      <c r="C21" s="14"/>
      <c r="D21" s="34">
        <f t="shared" ref="D21:D28" si="0">IF(H21="Candidature non recevable",1,0)</f>
        <v>0</v>
      </c>
      <c r="E21" s="28"/>
      <c r="F21" s="26"/>
      <c r="G21" s="22"/>
      <c r="H21" s="48" t="str">
        <f>IF(F21="","","/")</f>
        <v/>
      </c>
    </row>
    <row r="22" spans="1:8" s="4" customFormat="1" ht="38.25" customHeight="1" x14ac:dyDescent="0.25">
      <c r="A22" s="80"/>
      <c r="B22" s="22" t="s">
        <v>0</v>
      </c>
      <c r="C22" s="11"/>
      <c r="D22" s="34">
        <f t="shared" si="0"/>
        <v>0</v>
      </c>
      <c r="E22" s="21"/>
      <c r="F22" s="26"/>
      <c r="G22" s="22"/>
      <c r="H22" s="48" t="str">
        <f>IF(F22="","","Remettre le numéro unique d'identification (SIREN) délivré par l'INSEE, ou, à défaut, un document équivalent permettant d'identifier le candidat.")</f>
        <v/>
      </c>
    </row>
    <row r="23" spans="1:8" s="4" customFormat="1" ht="37.5" customHeight="1" x14ac:dyDescent="0.25">
      <c r="A23" s="80"/>
      <c r="B23" s="22" t="s">
        <v>18</v>
      </c>
      <c r="C23" s="11"/>
      <c r="D23" s="34">
        <f t="shared" si="0"/>
        <v>0</v>
      </c>
      <c r="E23" s="21"/>
      <c r="F23" s="26"/>
      <c r="G23" s="22"/>
      <c r="H23" s="48" t="str">
        <f>IF(F23="","","Remettre une attestation d'assurance de la responsabilité civile datée de moins de 12 mois qui indique le montant et la durée des garanties.")</f>
        <v/>
      </c>
    </row>
    <row r="24" spans="1:8" ht="27" customHeight="1" x14ac:dyDescent="0.25">
      <c r="A24" s="80"/>
      <c r="B24" s="22" t="s">
        <v>1</v>
      </c>
      <c r="C24" s="14"/>
      <c r="D24" s="34">
        <f t="shared" si="0"/>
        <v>0</v>
      </c>
      <c r="E24" s="28"/>
      <c r="F24" s="26"/>
      <c r="G24" s="22"/>
      <c r="H24" s="48" t="str">
        <f>IF(F24="","","/")</f>
        <v/>
      </c>
    </row>
    <row r="25" spans="1:8" ht="27" customHeight="1" x14ac:dyDescent="0.25">
      <c r="A25" s="80"/>
      <c r="B25" s="22" t="s">
        <v>19</v>
      </c>
      <c r="C25" s="14"/>
      <c r="D25" s="34">
        <f t="shared" si="0"/>
        <v>0</v>
      </c>
      <c r="E25" s="28"/>
      <c r="F25" s="26"/>
      <c r="G25" s="22"/>
      <c r="H25" s="48" t="str">
        <f>IF(F25="","","/")</f>
        <v/>
      </c>
    </row>
    <row r="26" spans="1:8" ht="18.75" customHeight="1" x14ac:dyDescent="0.25">
      <c r="A26" s="80"/>
      <c r="B26" s="85" t="s">
        <v>33</v>
      </c>
      <c r="C26" s="14" t="s">
        <v>3</v>
      </c>
      <c r="D26" s="34">
        <f t="shared" si="0"/>
        <v>0</v>
      </c>
      <c r="E26" s="28" t="s">
        <v>146</v>
      </c>
      <c r="F26" s="129"/>
      <c r="G26" s="106"/>
      <c r="H26" s="136" t="str">
        <f>IF(F26="","",VLOOKUP(F26,C26:E27,3,FALSE))</f>
        <v/>
      </c>
    </row>
    <row r="27" spans="1:8" ht="18.75" customHeight="1" x14ac:dyDescent="0.25">
      <c r="A27" s="80"/>
      <c r="B27" s="85"/>
      <c r="C27" s="14" t="s">
        <v>14</v>
      </c>
      <c r="D27" s="34">
        <f t="shared" si="0"/>
        <v>0</v>
      </c>
      <c r="E27" s="28" t="s">
        <v>13</v>
      </c>
      <c r="F27" s="129"/>
      <c r="G27" s="107"/>
      <c r="H27" s="137"/>
    </row>
    <row r="28" spans="1:8" ht="85.5" customHeight="1" x14ac:dyDescent="0.25">
      <c r="A28" s="81"/>
      <c r="B28" s="17" t="s">
        <v>34</v>
      </c>
      <c r="C28" s="39"/>
      <c r="D28" s="34">
        <f t="shared" si="0"/>
        <v>0</v>
      </c>
      <c r="E28" s="34"/>
      <c r="F28" s="31"/>
      <c r="G28" s="17"/>
      <c r="H28" s="48" t="str">
        <f>IF(F28="","","Compléter les onglets Ressources humaines 2024 et 2023 du présent document.")</f>
        <v/>
      </c>
    </row>
    <row r="29" spans="1:8" ht="20.100000000000001" customHeight="1" x14ac:dyDescent="0.25">
      <c r="A29" s="70"/>
      <c r="C29" s="9"/>
      <c r="D29" s="27"/>
      <c r="E29" s="27"/>
    </row>
    <row r="30" spans="1:8" s="37" customFormat="1" ht="39.950000000000003" customHeight="1" thickBot="1" x14ac:dyDescent="0.3">
      <c r="A30" s="50" t="s">
        <v>49</v>
      </c>
      <c r="B30" s="50" t="s">
        <v>50</v>
      </c>
      <c r="C30" s="50"/>
      <c r="D30" s="50"/>
      <c r="E30" s="50"/>
      <c r="F30" s="50" t="s">
        <v>51</v>
      </c>
      <c r="G30" s="50" t="s">
        <v>53</v>
      </c>
      <c r="H30" s="50" t="s">
        <v>52</v>
      </c>
    </row>
    <row r="31" spans="1:8" ht="25.5" customHeight="1" x14ac:dyDescent="0.25">
      <c r="A31" s="79" t="s">
        <v>23</v>
      </c>
      <c r="B31" s="93" t="s">
        <v>24</v>
      </c>
      <c r="C31" s="13" t="s">
        <v>3</v>
      </c>
      <c r="D31" s="118">
        <f>IF(H31="Candidature non recevable",1,0)</f>
        <v>0</v>
      </c>
      <c r="E31" s="33" t="s">
        <v>54</v>
      </c>
      <c r="F31" s="87"/>
      <c r="G31" s="93"/>
      <c r="H31" s="109" t="str">
        <f>IF(F31="","",VLOOKUP(F31,C31:E32,3,FALSE))</f>
        <v/>
      </c>
    </row>
    <row r="32" spans="1:8" ht="25.5" customHeight="1" x14ac:dyDescent="0.25">
      <c r="A32" s="80"/>
      <c r="B32" s="107"/>
      <c r="C32" s="14" t="s">
        <v>14</v>
      </c>
      <c r="D32" s="119"/>
      <c r="E32" s="34" t="s">
        <v>112</v>
      </c>
      <c r="F32" s="89"/>
      <c r="G32" s="107"/>
      <c r="H32" s="109"/>
    </row>
    <row r="33" spans="1:13" ht="19.5" customHeight="1" x14ac:dyDescent="0.25">
      <c r="A33" s="80"/>
      <c r="B33" s="106" t="s">
        <v>21</v>
      </c>
      <c r="C33" s="19" t="s">
        <v>3</v>
      </c>
      <c r="D33" s="119">
        <f t="shared" ref="D33" si="1">IF(H33="Candidature non recevable",1,0)</f>
        <v>0</v>
      </c>
      <c r="E33" s="32" t="s">
        <v>54</v>
      </c>
      <c r="F33" s="95"/>
      <c r="G33" s="106"/>
      <c r="H33" s="109" t="str">
        <f>IF(F33="","",VLOOKUP(F33,C33:E34,3,FALSE))</f>
        <v/>
      </c>
    </row>
    <row r="34" spans="1:13" ht="19.5" customHeight="1" x14ac:dyDescent="0.25">
      <c r="A34" s="80"/>
      <c r="B34" s="107"/>
      <c r="C34" s="11" t="s">
        <v>14</v>
      </c>
      <c r="D34" s="119"/>
      <c r="E34" s="18" t="s">
        <v>113</v>
      </c>
      <c r="F34" s="89"/>
      <c r="G34" s="107"/>
      <c r="H34" s="109"/>
      <c r="M34" s="24"/>
    </row>
    <row r="35" spans="1:13" ht="21" customHeight="1" x14ac:dyDescent="0.25">
      <c r="A35" s="80"/>
      <c r="B35" s="106" t="s">
        <v>36</v>
      </c>
      <c r="C35" s="14" t="s">
        <v>3</v>
      </c>
      <c r="D35" s="119">
        <f t="shared" ref="D35" si="2">IF(H35="Candidature non recevable",1,0)</f>
        <v>0</v>
      </c>
      <c r="E35" s="29" t="s">
        <v>54</v>
      </c>
      <c r="F35" s="95"/>
      <c r="G35" s="106"/>
      <c r="H35" s="109" t="str">
        <f>IF(F35="","",VLOOKUP(F35,C35:E36,3,FALSE))</f>
        <v/>
      </c>
    </row>
    <row r="36" spans="1:13" ht="21" customHeight="1" x14ac:dyDescent="0.25">
      <c r="A36" s="80"/>
      <c r="B36" s="107"/>
      <c r="C36" s="14" t="s">
        <v>14</v>
      </c>
      <c r="D36" s="119"/>
      <c r="E36" s="34" t="s">
        <v>114</v>
      </c>
      <c r="F36" s="89"/>
      <c r="G36" s="107"/>
      <c r="H36" s="109"/>
    </row>
    <row r="37" spans="1:13" ht="15.75" customHeight="1" x14ac:dyDescent="0.25">
      <c r="A37" s="80"/>
      <c r="B37" s="106" t="s">
        <v>35</v>
      </c>
      <c r="C37" s="19" t="s">
        <v>3</v>
      </c>
      <c r="D37" s="119">
        <f t="shared" ref="D37" si="3">IF(H37="Candidature non recevable",1,0)</f>
        <v>0</v>
      </c>
      <c r="E37" s="32" t="s">
        <v>54</v>
      </c>
      <c r="F37" s="95"/>
      <c r="G37" s="106"/>
      <c r="H37" s="109" t="str">
        <f>IF(F37="","",VLOOKUP(F37,C37:E38,3,FALSE))</f>
        <v/>
      </c>
    </row>
    <row r="38" spans="1:13" ht="15.75" customHeight="1" x14ac:dyDescent="0.25">
      <c r="A38" s="80"/>
      <c r="B38" s="107"/>
      <c r="C38" s="11" t="s">
        <v>14</v>
      </c>
      <c r="D38" s="119"/>
      <c r="E38" s="18" t="s">
        <v>111</v>
      </c>
      <c r="F38" s="89"/>
      <c r="G38" s="107"/>
      <c r="H38" s="109"/>
    </row>
    <row r="39" spans="1:13" ht="31.5" customHeight="1" x14ac:dyDescent="0.25">
      <c r="A39" s="80"/>
      <c r="B39" s="106" t="s">
        <v>25</v>
      </c>
      <c r="C39" s="19" t="s">
        <v>3</v>
      </c>
      <c r="D39" s="119">
        <f t="shared" ref="D39" si="4">IF(H39="Candidature non recevable",1,0)</f>
        <v>0</v>
      </c>
      <c r="E39" s="32" t="s">
        <v>39</v>
      </c>
      <c r="F39" s="95"/>
      <c r="G39" s="106"/>
      <c r="H39" s="109" t="str">
        <f>IF(F39="","",VLOOKUP(F39,C39:E40,3,FALSE))</f>
        <v/>
      </c>
    </row>
    <row r="40" spans="1:13" ht="31.5" customHeight="1" x14ac:dyDescent="0.25">
      <c r="A40" s="80"/>
      <c r="B40" s="107"/>
      <c r="C40" s="11" t="s">
        <v>14</v>
      </c>
      <c r="D40" s="119"/>
      <c r="E40" s="21" t="s">
        <v>115</v>
      </c>
      <c r="F40" s="89"/>
      <c r="G40" s="107"/>
      <c r="H40" s="109"/>
    </row>
    <row r="41" spans="1:13" ht="14.25" customHeight="1" x14ac:dyDescent="0.25">
      <c r="A41" s="80"/>
      <c r="B41" s="106" t="s">
        <v>45</v>
      </c>
      <c r="C41" s="19" t="s">
        <v>3</v>
      </c>
      <c r="D41" s="119">
        <f t="shared" ref="D41" si="5">IF(H41="Candidature non recevable",1,0)</f>
        <v>0</v>
      </c>
      <c r="E41" t="s">
        <v>40</v>
      </c>
      <c r="F41" s="95"/>
      <c r="G41" s="106"/>
      <c r="H41" s="109" t="str">
        <f>IF(F41="","",VLOOKUP(F41,C41:E42,3,FALSE))</f>
        <v/>
      </c>
    </row>
    <row r="42" spans="1:13" ht="14.25" customHeight="1" x14ac:dyDescent="0.25">
      <c r="A42" s="80"/>
      <c r="B42" s="107"/>
      <c r="C42" s="11" t="s">
        <v>14</v>
      </c>
      <c r="D42" s="119"/>
      <c r="E42" s="20" t="s">
        <v>54</v>
      </c>
      <c r="F42" s="89"/>
      <c r="G42" s="107"/>
      <c r="H42" s="109"/>
    </row>
    <row r="43" spans="1:13" ht="31.5" customHeight="1" x14ac:dyDescent="0.25">
      <c r="A43" s="80"/>
      <c r="B43" s="106" t="s">
        <v>22</v>
      </c>
      <c r="C43" s="14" t="s">
        <v>3</v>
      </c>
      <c r="D43" s="119">
        <f t="shared" ref="D43" si="6">IF(H43="Candidature non recevable",1,0)</f>
        <v>0</v>
      </c>
      <c r="E43" s="28" t="s">
        <v>54</v>
      </c>
      <c r="F43" s="95"/>
      <c r="G43" s="106"/>
      <c r="H43" s="109" t="str">
        <f>IF(F43="","",VLOOKUP(F43,C43:E44,3,FALSE))</f>
        <v/>
      </c>
    </row>
    <row r="44" spans="1:13" ht="31.5" customHeight="1" x14ac:dyDescent="0.25">
      <c r="A44" s="80"/>
      <c r="B44" s="107"/>
      <c r="C44" s="14" t="s">
        <v>14</v>
      </c>
      <c r="D44" s="119"/>
      <c r="E44" s="34" t="s">
        <v>116</v>
      </c>
      <c r="F44" s="89"/>
      <c r="G44" s="107"/>
      <c r="H44" s="109"/>
    </row>
    <row r="45" spans="1:13" ht="27" customHeight="1" x14ac:dyDescent="0.25">
      <c r="A45" s="80"/>
      <c r="B45" s="106" t="s">
        <v>20</v>
      </c>
      <c r="C45" s="16" t="s">
        <v>3</v>
      </c>
      <c r="D45" s="119">
        <f t="shared" ref="D45" si="7">IF(H45="Candidature non recevable",1,0)</f>
        <v>0</v>
      </c>
      <c r="E45" s="28" t="s">
        <v>54</v>
      </c>
      <c r="F45" s="95"/>
      <c r="G45" s="106"/>
      <c r="H45" s="109" t="str">
        <f>IF(F45="","",VLOOKUP(F45,C45:E46,3,FALSE))</f>
        <v/>
      </c>
    </row>
    <row r="46" spans="1:13" ht="27" customHeight="1" x14ac:dyDescent="0.25">
      <c r="A46" s="80"/>
      <c r="B46" s="107"/>
      <c r="C46" s="12" t="s">
        <v>14</v>
      </c>
      <c r="D46" s="119"/>
      <c r="E46" s="30" t="s">
        <v>117</v>
      </c>
      <c r="F46" s="89"/>
      <c r="G46" s="107"/>
      <c r="H46" s="109"/>
    </row>
    <row r="47" spans="1:13" ht="18.75" customHeight="1" x14ac:dyDescent="0.25">
      <c r="A47" s="80"/>
      <c r="B47" s="106" t="s">
        <v>41</v>
      </c>
      <c r="C47" s="12" t="s">
        <v>3</v>
      </c>
      <c r="D47" s="119">
        <f t="shared" ref="D47" si="8">IF(H47="Candidature non recevable",1,0)</f>
        <v>0</v>
      </c>
      <c r="E47" s="29" t="s">
        <v>54</v>
      </c>
      <c r="F47" s="95"/>
      <c r="G47" s="106"/>
      <c r="H47" s="109" t="str">
        <f>IF(F47="","",VLOOKUP(F47,C47:E48,3,FALSE))</f>
        <v/>
      </c>
    </row>
    <row r="48" spans="1:13" ht="18.75" customHeight="1" x14ac:dyDescent="0.25">
      <c r="A48" s="80"/>
      <c r="B48" s="107"/>
      <c r="C48" s="12" t="s">
        <v>14</v>
      </c>
      <c r="D48" s="119"/>
      <c r="E48" s="30" t="s">
        <v>118</v>
      </c>
      <c r="F48" s="89"/>
      <c r="G48" s="107"/>
      <c r="H48" s="109"/>
    </row>
    <row r="49" spans="1:10" ht="29.25" customHeight="1" x14ac:dyDescent="0.25">
      <c r="A49" s="80"/>
      <c r="B49" s="106" t="s">
        <v>42</v>
      </c>
      <c r="C49" s="15" t="s">
        <v>3</v>
      </c>
      <c r="D49" s="119">
        <f t="shared" ref="D49" si="9">IF(H49="Candidature non recevable",1,0)</f>
        <v>0</v>
      </c>
      <c r="E49" s="28" t="s">
        <v>54</v>
      </c>
      <c r="F49" s="95"/>
      <c r="G49" s="106"/>
      <c r="H49" s="137" t="str">
        <f>IF(F49="","",VLOOKUP(F49,C49:E50,3,FALSE))</f>
        <v/>
      </c>
    </row>
    <row r="50" spans="1:10" ht="21.75" customHeight="1" x14ac:dyDescent="0.25">
      <c r="A50" s="81"/>
      <c r="B50" s="107"/>
      <c r="C50" s="22" t="s">
        <v>14</v>
      </c>
      <c r="D50" s="119"/>
      <c r="E50" s="34" t="s">
        <v>119</v>
      </c>
      <c r="F50" s="89"/>
      <c r="G50" s="107"/>
      <c r="H50" s="109"/>
    </row>
    <row r="51" spans="1:10" ht="20.100000000000001" customHeight="1" x14ac:dyDescent="0.25">
      <c r="A51" s="70"/>
      <c r="C51" s="8"/>
      <c r="D51" s="27"/>
      <c r="E51" s="27"/>
    </row>
    <row r="52" spans="1:10" s="37" customFormat="1" ht="39.950000000000003" customHeight="1" thickBot="1" x14ac:dyDescent="0.3">
      <c r="A52" s="50" t="s">
        <v>49</v>
      </c>
      <c r="B52" s="50" t="s">
        <v>50</v>
      </c>
      <c r="C52" s="50"/>
      <c r="D52" s="69"/>
      <c r="E52" s="69"/>
      <c r="F52" s="50" t="s">
        <v>51</v>
      </c>
      <c r="G52" s="50" t="s">
        <v>53</v>
      </c>
      <c r="H52" s="50" t="s">
        <v>52</v>
      </c>
    </row>
    <row r="53" spans="1:10" s="1" customFormat="1" ht="39" customHeight="1" x14ac:dyDescent="0.25">
      <c r="A53" s="79" t="s">
        <v>32</v>
      </c>
      <c r="B53" s="42" t="s">
        <v>26</v>
      </c>
      <c r="C53" s="110" t="s">
        <v>48</v>
      </c>
      <c r="D53" s="96">
        <f>IF(H53="Candidature non recevable",1,0)</f>
        <v>0</v>
      </c>
      <c r="E53" s="11"/>
      <c r="F53" s="25"/>
      <c r="G53" s="93"/>
      <c r="H53" s="93" t="str">
        <f>IF(AND(F53="",F54="",F55="",F56="",F57="",F58=""),"",C53)</f>
        <v/>
      </c>
    </row>
    <row r="54" spans="1:10" s="1" customFormat="1" ht="39" customHeight="1" x14ac:dyDescent="0.25">
      <c r="A54" s="80"/>
      <c r="B54" s="22" t="s">
        <v>27</v>
      </c>
      <c r="C54" s="111"/>
      <c r="D54" s="91"/>
      <c r="E54" s="11"/>
      <c r="F54" s="26"/>
      <c r="G54" s="94"/>
      <c r="H54" s="94"/>
      <c r="J54" s="36"/>
    </row>
    <row r="55" spans="1:10" s="1" customFormat="1" ht="39" customHeight="1" x14ac:dyDescent="0.25">
      <c r="A55" s="80"/>
      <c r="B55" s="22" t="s">
        <v>28</v>
      </c>
      <c r="C55" s="111"/>
      <c r="D55" s="91"/>
      <c r="E55" s="11"/>
      <c r="F55" s="26"/>
      <c r="G55" s="94"/>
      <c r="H55" s="94"/>
    </row>
    <row r="56" spans="1:10" s="1" customFormat="1" ht="39" customHeight="1" x14ac:dyDescent="0.25">
      <c r="A56" s="80"/>
      <c r="B56" s="22" t="s">
        <v>29</v>
      </c>
      <c r="C56" s="111"/>
      <c r="D56" s="91"/>
      <c r="E56" s="11"/>
      <c r="F56" s="26"/>
      <c r="G56" s="94"/>
      <c r="H56" s="94"/>
    </row>
    <row r="57" spans="1:10" s="1" customFormat="1" ht="39" customHeight="1" x14ac:dyDescent="0.25">
      <c r="A57" s="80"/>
      <c r="B57" s="22" t="s">
        <v>30</v>
      </c>
      <c r="C57" s="111"/>
      <c r="D57" s="91"/>
      <c r="E57" s="11"/>
      <c r="F57" s="26"/>
      <c r="G57" s="94"/>
      <c r="H57" s="94"/>
    </row>
    <row r="58" spans="1:10" s="1" customFormat="1" ht="39" customHeight="1" x14ac:dyDescent="0.25">
      <c r="A58" s="81"/>
      <c r="B58" s="22" t="s">
        <v>31</v>
      </c>
      <c r="C58" s="112"/>
      <c r="D58" s="92"/>
      <c r="E58" s="11"/>
      <c r="F58" s="26"/>
      <c r="G58" s="107"/>
      <c r="H58" s="107"/>
    </row>
    <row r="59" spans="1:10" ht="20.100000000000001" customHeight="1" x14ac:dyDescent="0.25"/>
    <row r="60" spans="1:10" s="37" customFormat="1" ht="39.950000000000003" customHeight="1" thickBot="1" x14ac:dyDescent="0.3">
      <c r="A60" s="50" t="s">
        <v>49</v>
      </c>
      <c r="B60" s="50" t="s">
        <v>50</v>
      </c>
      <c r="C60" s="50"/>
      <c r="D60" s="50"/>
      <c r="E60" s="64"/>
      <c r="F60" s="50" t="s">
        <v>51</v>
      </c>
      <c r="G60" s="50" t="s">
        <v>53</v>
      </c>
      <c r="H60" s="50" t="s">
        <v>52</v>
      </c>
    </row>
    <row r="61" spans="1:10" s="37" customFormat="1" ht="17.25" customHeight="1" x14ac:dyDescent="0.25">
      <c r="A61" s="79" t="s">
        <v>69</v>
      </c>
      <c r="B61" s="85" t="s">
        <v>68</v>
      </c>
      <c r="C61" s="11" t="s">
        <v>3</v>
      </c>
      <c r="D61" s="113">
        <f>IF(H61="Candidature non recevable",1,0)</f>
        <v>0</v>
      </c>
      <c r="E61" s="12" t="s">
        <v>73</v>
      </c>
      <c r="F61" s="87"/>
      <c r="G61" s="93"/>
      <c r="H61" s="93" t="str">
        <f>IF(F61="","",VLOOKUP(F61,C61:E63,3,FALSE))</f>
        <v/>
      </c>
    </row>
    <row r="62" spans="1:10" s="37" customFormat="1" ht="17.25" customHeight="1" x14ac:dyDescent="0.25">
      <c r="A62" s="80"/>
      <c r="B62" s="85"/>
      <c r="C62" s="11" t="s">
        <v>137</v>
      </c>
      <c r="D62" s="114"/>
      <c r="E62" s="12" t="s">
        <v>120</v>
      </c>
      <c r="F62" s="88"/>
      <c r="G62" s="94"/>
      <c r="H62" s="94"/>
    </row>
    <row r="63" spans="1:10" s="37" customFormat="1" ht="17.25" customHeight="1" x14ac:dyDescent="0.25">
      <c r="A63" s="80"/>
      <c r="B63" s="85"/>
      <c r="C63" s="11" t="s">
        <v>76</v>
      </c>
      <c r="D63" s="114"/>
      <c r="E63" s="12" t="s">
        <v>54</v>
      </c>
      <c r="F63" s="89"/>
      <c r="G63" s="107"/>
      <c r="H63" s="107"/>
    </row>
    <row r="64" spans="1:10" ht="17.25" customHeight="1" x14ac:dyDescent="0.25">
      <c r="A64" s="80"/>
      <c r="B64" s="85" t="s">
        <v>138</v>
      </c>
      <c r="C64" s="11" t="s">
        <v>3</v>
      </c>
      <c r="D64" s="115">
        <f t="shared" ref="D64" si="10">IF(H64="Candidature non recevable",1,0)</f>
        <v>0</v>
      </c>
      <c r="E64" s="41" t="s">
        <v>140</v>
      </c>
      <c r="F64" s="129"/>
      <c r="G64" s="106"/>
      <c r="H64" s="85" t="str">
        <f>IF(F64="","",VLOOKUP(F64,C64:E66,3,FALSE))</f>
        <v/>
      </c>
    </row>
    <row r="65" spans="1:13" ht="17.25" customHeight="1" x14ac:dyDescent="0.25">
      <c r="A65" s="80"/>
      <c r="B65" s="85"/>
      <c r="C65" s="11" t="s">
        <v>139</v>
      </c>
      <c r="D65" s="115"/>
      <c r="E65" s="41" t="s">
        <v>141</v>
      </c>
      <c r="F65" s="129"/>
      <c r="G65" s="94"/>
      <c r="H65" s="85"/>
      <c r="K65" s="65"/>
      <c r="L65" s="65"/>
      <c r="M65" s="65"/>
    </row>
    <row r="66" spans="1:13" ht="17.25" customHeight="1" x14ac:dyDescent="0.25">
      <c r="A66" s="80"/>
      <c r="B66" s="85"/>
      <c r="C66" s="11" t="s">
        <v>47</v>
      </c>
      <c r="D66" s="115"/>
      <c r="E66" s="41" t="s">
        <v>54</v>
      </c>
      <c r="F66" s="129"/>
      <c r="G66" s="107"/>
      <c r="H66" s="85"/>
      <c r="K66" s="65"/>
      <c r="L66" s="65"/>
      <c r="M66" s="65"/>
    </row>
    <row r="67" spans="1:13" ht="18" customHeight="1" x14ac:dyDescent="0.25">
      <c r="A67" s="80"/>
      <c r="B67" s="85" t="s">
        <v>136</v>
      </c>
      <c r="C67" s="63" t="s">
        <v>3</v>
      </c>
      <c r="D67" s="115">
        <f t="shared" ref="D67" si="11">IF(H67="Candidature non recevable",1,0)</f>
        <v>0</v>
      </c>
      <c r="E67" s="41" t="s">
        <v>142</v>
      </c>
      <c r="F67" s="129"/>
      <c r="G67" s="106"/>
      <c r="H67" s="85" t="str">
        <f>IF(F67="","",VLOOKUP(F67,C67:E69,3,FALSE))</f>
        <v/>
      </c>
      <c r="K67" s="65"/>
      <c r="L67" s="65"/>
      <c r="M67" s="65"/>
    </row>
    <row r="68" spans="1:13" ht="18" customHeight="1" x14ac:dyDescent="0.25">
      <c r="A68" s="80"/>
      <c r="B68" s="85"/>
      <c r="C68" s="63" t="s">
        <v>81</v>
      </c>
      <c r="D68" s="115"/>
      <c r="E68" s="41" t="s">
        <v>143</v>
      </c>
      <c r="F68" s="129"/>
      <c r="G68" s="94"/>
      <c r="H68" s="85"/>
      <c r="K68" s="65"/>
      <c r="L68" s="65"/>
      <c r="M68" s="65"/>
    </row>
    <row r="69" spans="1:13" ht="18" customHeight="1" x14ac:dyDescent="0.25">
      <c r="A69" s="80"/>
      <c r="B69" s="85"/>
      <c r="C69" s="63" t="s">
        <v>74</v>
      </c>
      <c r="D69" s="115"/>
      <c r="E69" s="41" t="s">
        <v>54</v>
      </c>
      <c r="F69" s="129"/>
      <c r="G69" s="107"/>
      <c r="H69" s="85"/>
      <c r="K69" s="65"/>
      <c r="L69" s="65"/>
      <c r="M69" s="65"/>
    </row>
    <row r="70" spans="1:13" ht="10.5" customHeight="1" x14ac:dyDescent="0.25">
      <c r="A70" s="80"/>
      <c r="B70" s="85" t="s">
        <v>96</v>
      </c>
      <c r="C70" s="63" t="s">
        <v>95</v>
      </c>
      <c r="D70" s="108">
        <f>IF(H70="Candidature non recevable",1,0)</f>
        <v>0</v>
      </c>
      <c r="E70" s="41" t="s">
        <v>94</v>
      </c>
      <c r="F70" s="129"/>
      <c r="G70" s="106"/>
      <c r="H70" s="85" t="str">
        <f>IF(F70="","",VLOOKUP(F70,C70:E74,3,FALSE))</f>
        <v/>
      </c>
    </row>
    <row r="71" spans="1:13" ht="10.5" customHeight="1" x14ac:dyDescent="0.25">
      <c r="A71" s="80"/>
      <c r="B71" s="85"/>
      <c r="C71" s="63" t="s">
        <v>93</v>
      </c>
      <c r="D71" s="108"/>
      <c r="E71" s="41" t="s">
        <v>94</v>
      </c>
      <c r="F71" s="129"/>
      <c r="G71" s="94"/>
      <c r="H71" s="85"/>
    </row>
    <row r="72" spans="1:13" ht="10.5" customHeight="1" x14ac:dyDescent="0.25">
      <c r="A72" s="80"/>
      <c r="B72" s="85"/>
      <c r="C72" s="63" t="s">
        <v>75</v>
      </c>
      <c r="D72" s="108"/>
      <c r="E72" s="41" t="str">
        <f>"/"</f>
        <v>/</v>
      </c>
      <c r="F72" s="129"/>
      <c r="G72" s="94"/>
      <c r="H72" s="85"/>
    </row>
    <row r="73" spans="1:13" ht="10.5" customHeight="1" x14ac:dyDescent="0.25">
      <c r="A73" s="80"/>
      <c r="B73" s="85"/>
      <c r="C73" s="63" t="s">
        <v>91</v>
      </c>
      <c r="D73" s="108"/>
      <c r="E73" s="41" t="s">
        <v>92</v>
      </c>
      <c r="F73" s="129"/>
      <c r="G73" s="94"/>
      <c r="H73" s="85"/>
    </row>
    <row r="74" spans="1:13" ht="10.5" customHeight="1" x14ac:dyDescent="0.25">
      <c r="A74" s="80"/>
      <c r="B74" s="85"/>
      <c r="C74" s="63" t="s">
        <v>90</v>
      </c>
      <c r="D74" s="108"/>
      <c r="E74" s="41" t="s">
        <v>54</v>
      </c>
      <c r="F74" s="129"/>
      <c r="G74" s="107"/>
      <c r="H74" s="85"/>
    </row>
    <row r="75" spans="1:13" ht="12.75" customHeight="1" x14ac:dyDescent="0.25">
      <c r="A75" s="80"/>
      <c r="B75" s="106" t="s">
        <v>82</v>
      </c>
      <c r="C75" s="66" t="s">
        <v>83</v>
      </c>
      <c r="D75" s="116">
        <f>IF(H75="Candidature non recevable",1,0)</f>
        <v>0</v>
      </c>
      <c r="E75" s="67" t="s">
        <v>84</v>
      </c>
      <c r="F75" s="95"/>
      <c r="G75" s="96"/>
      <c r="H75" s="85" t="str">
        <f>IF(F75="","",VLOOKUP(F75,C75:E80,3,FALSE))</f>
        <v/>
      </c>
    </row>
    <row r="76" spans="1:13" ht="12.75" customHeight="1" x14ac:dyDescent="0.25">
      <c r="A76" s="80"/>
      <c r="B76" s="94"/>
      <c r="C76" s="66" t="s">
        <v>85</v>
      </c>
      <c r="D76" s="116"/>
      <c r="E76" s="67" t="s">
        <v>86</v>
      </c>
      <c r="F76" s="88"/>
      <c r="G76" s="91"/>
      <c r="H76" s="85"/>
    </row>
    <row r="77" spans="1:13" ht="12.75" customHeight="1" x14ac:dyDescent="0.25">
      <c r="A77" s="80"/>
      <c r="B77" s="94"/>
      <c r="C77" s="68" t="s">
        <v>77</v>
      </c>
      <c r="D77" s="116"/>
      <c r="E77" s="67" t="s">
        <v>78</v>
      </c>
      <c r="F77" s="88"/>
      <c r="G77" s="91"/>
      <c r="H77" s="85"/>
    </row>
    <row r="78" spans="1:13" ht="12.75" customHeight="1" x14ac:dyDescent="0.25">
      <c r="A78" s="80"/>
      <c r="B78" s="94"/>
      <c r="C78" s="68" t="s">
        <v>87</v>
      </c>
      <c r="D78" s="116"/>
      <c r="E78" s="67" t="s">
        <v>88</v>
      </c>
      <c r="F78" s="88"/>
      <c r="G78" s="91"/>
      <c r="H78" s="85"/>
    </row>
    <row r="79" spans="1:13" ht="12.75" customHeight="1" x14ac:dyDescent="0.25">
      <c r="A79" s="80"/>
      <c r="B79" s="94"/>
      <c r="C79" s="66" t="s">
        <v>79</v>
      </c>
      <c r="D79" s="116"/>
      <c r="E79" s="67" t="s">
        <v>80</v>
      </c>
      <c r="F79" s="88"/>
      <c r="G79" s="91"/>
      <c r="H79" s="85"/>
    </row>
    <row r="80" spans="1:13" ht="12.75" customHeight="1" x14ac:dyDescent="0.25">
      <c r="A80" s="81"/>
      <c r="B80" s="107"/>
      <c r="C80" s="66" t="s">
        <v>89</v>
      </c>
      <c r="D80" s="116"/>
      <c r="E80" s="67" t="s">
        <v>54</v>
      </c>
      <c r="F80" s="89"/>
      <c r="G80" s="92"/>
      <c r="H80" s="85"/>
    </row>
    <row r="81" spans="1:10" ht="20.100000000000001" customHeight="1" x14ac:dyDescent="0.25">
      <c r="A81" s="77"/>
    </row>
    <row r="82" spans="1:10" s="37" customFormat="1" ht="39.950000000000003" customHeight="1" thickBot="1" x14ac:dyDescent="0.3">
      <c r="A82" s="50" t="s">
        <v>49</v>
      </c>
      <c r="B82" s="50" t="s">
        <v>50</v>
      </c>
      <c r="C82" s="50"/>
      <c r="D82" s="50"/>
      <c r="E82" s="50"/>
      <c r="F82" s="50" t="s">
        <v>51</v>
      </c>
      <c r="G82" s="50" t="s">
        <v>53</v>
      </c>
      <c r="H82" s="50" t="s">
        <v>52</v>
      </c>
    </row>
    <row r="83" spans="1:10" ht="15.75" customHeight="1" x14ac:dyDescent="0.25">
      <c r="A83" s="79" t="s">
        <v>2</v>
      </c>
      <c r="B83" s="85" t="s">
        <v>147</v>
      </c>
      <c r="C83" s="22" t="s">
        <v>6</v>
      </c>
      <c r="D83" s="97">
        <f>IF(H83="Candidature non recevable",1,0)</f>
        <v>0</v>
      </c>
      <c r="E83" s="40"/>
      <c r="F83" s="129"/>
      <c r="G83" s="85"/>
      <c r="H83" s="85" t="str">
        <f>IF(F83="","","/")</f>
        <v/>
      </c>
    </row>
    <row r="84" spans="1:10" ht="15.75" customHeight="1" x14ac:dyDescent="0.25">
      <c r="A84" s="80"/>
      <c r="B84" s="85"/>
      <c r="C84" s="22" t="s">
        <v>38</v>
      </c>
      <c r="D84" s="98"/>
      <c r="E84" s="40"/>
      <c r="F84" s="129"/>
      <c r="G84" s="85"/>
      <c r="H84" s="85"/>
    </row>
    <row r="85" spans="1:10" ht="15.75" customHeight="1" x14ac:dyDescent="0.25">
      <c r="A85" s="80"/>
      <c r="B85" s="85"/>
      <c r="C85" s="22" t="s">
        <v>37</v>
      </c>
      <c r="D85" s="98"/>
      <c r="E85" s="40"/>
      <c r="F85" s="129"/>
      <c r="G85" s="85"/>
      <c r="H85" s="85"/>
    </row>
    <row r="86" spans="1:10" ht="15.75" customHeight="1" x14ac:dyDescent="0.25">
      <c r="A86" s="80"/>
      <c r="B86" s="85"/>
      <c r="C86" s="22" t="s">
        <v>5</v>
      </c>
      <c r="D86" s="98"/>
      <c r="E86" s="40"/>
      <c r="F86" s="129"/>
      <c r="G86" s="85"/>
      <c r="H86" s="85"/>
    </row>
    <row r="87" spans="1:10" ht="15.75" customHeight="1" x14ac:dyDescent="0.25">
      <c r="A87" s="80"/>
      <c r="B87" s="85" t="s">
        <v>148</v>
      </c>
      <c r="C87" s="22" t="s">
        <v>6</v>
      </c>
      <c r="D87" s="108">
        <f>IF(H87="Candidature non recevable",1,0)</f>
        <v>0</v>
      </c>
      <c r="E87" s="40"/>
      <c r="F87" s="95"/>
      <c r="G87" s="96"/>
      <c r="H87" s="85" t="str">
        <f>IF(F87="","","/")</f>
        <v/>
      </c>
    </row>
    <row r="88" spans="1:10" ht="15.75" customHeight="1" x14ac:dyDescent="0.25">
      <c r="A88" s="80"/>
      <c r="B88" s="85"/>
      <c r="C88" s="22" t="s">
        <v>38</v>
      </c>
      <c r="D88" s="108"/>
      <c r="E88" s="40"/>
      <c r="F88" s="88"/>
      <c r="G88" s="91"/>
      <c r="H88" s="85"/>
    </row>
    <row r="89" spans="1:10" ht="15.75" customHeight="1" x14ac:dyDescent="0.25">
      <c r="A89" s="80"/>
      <c r="B89" s="85"/>
      <c r="C89" s="22" t="s">
        <v>37</v>
      </c>
      <c r="D89" s="108"/>
      <c r="E89" s="40"/>
      <c r="F89" s="88"/>
      <c r="G89" s="91"/>
      <c r="H89" s="85"/>
    </row>
    <row r="90" spans="1:10" ht="15.75" customHeight="1" x14ac:dyDescent="0.25">
      <c r="A90" s="80"/>
      <c r="B90" s="85"/>
      <c r="C90" s="22" t="s">
        <v>5</v>
      </c>
      <c r="D90" s="108"/>
      <c r="E90" s="40"/>
      <c r="F90" s="89"/>
      <c r="G90" s="92"/>
      <c r="H90" s="85"/>
    </row>
    <row r="91" spans="1:10" ht="401.25" customHeight="1" x14ac:dyDescent="0.25">
      <c r="A91" s="80"/>
      <c r="B91" s="22" t="s">
        <v>4</v>
      </c>
      <c r="C91" s="43" t="s">
        <v>150</v>
      </c>
      <c r="D91" s="43" t="s">
        <v>151</v>
      </c>
      <c r="E91" s="43" t="s">
        <v>149</v>
      </c>
      <c r="F91" s="26"/>
      <c r="G91" s="22"/>
      <c r="H91" s="22" t="str">
        <f>IF(AND(F83="",F87=""),"",IF(F83="",D91,IF(F87="",C91,E91)))</f>
        <v/>
      </c>
    </row>
    <row r="92" spans="1:10" ht="15.75" customHeight="1" x14ac:dyDescent="0.25">
      <c r="A92" s="80"/>
      <c r="B92" s="85" t="s">
        <v>97</v>
      </c>
      <c r="C92" s="22" t="s">
        <v>6</v>
      </c>
      <c r="D92" s="101">
        <f>IF(H92="Candidature non recevable",1,0)</f>
        <v>0</v>
      </c>
      <c r="E92" s="23"/>
      <c r="F92" s="129"/>
      <c r="G92" s="85"/>
      <c r="H92" s="85" t="str">
        <f>IF(F92="","","/")</f>
        <v/>
      </c>
      <c r="J92" s="2"/>
    </row>
    <row r="93" spans="1:10" ht="15.75" customHeight="1" x14ac:dyDescent="0.25">
      <c r="A93" s="80"/>
      <c r="B93" s="85"/>
      <c r="C93" s="22" t="s">
        <v>38</v>
      </c>
      <c r="D93" s="102"/>
      <c r="E93" s="23"/>
      <c r="F93" s="129"/>
      <c r="G93" s="85"/>
      <c r="H93" s="85"/>
      <c r="J93" s="2"/>
    </row>
    <row r="94" spans="1:10" ht="15.75" customHeight="1" x14ac:dyDescent="0.25">
      <c r="A94" s="80"/>
      <c r="B94" s="85"/>
      <c r="C94" s="22" t="s">
        <v>37</v>
      </c>
      <c r="D94" s="102"/>
      <c r="E94" s="23"/>
      <c r="F94" s="129"/>
      <c r="G94" s="85"/>
      <c r="H94" s="85"/>
      <c r="J94" s="2"/>
    </row>
    <row r="95" spans="1:10" ht="15.75" customHeight="1" x14ac:dyDescent="0.25">
      <c r="A95" s="80"/>
      <c r="B95" s="85"/>
      <c r="C95" s="22" t="s">
        <v>5</v>
      </c>
      <c r="D95" s="103"/>
      <c r="E95" s="23"/>
      <c r="F95" s="129"/>
      <c r="G95" s="85"/>
      <c r="H95" s="85"/>
      <c r="J95" s="2"/>
    </row>
    <row r="96" spans="1:10" ht="400.5" customHeight="1" x14ac:dyDescent="0.25">
      <c r="A96" s="80"/>
      <c r="B96" s="22" t="s">
        <v>4</v>
      </c>
      <c r="C96" s="22">
        <v>30</v>
      </c>
      <c r="D96" s="11">
        <f>IF(H96="Candidature non recevable",1,0)</f>
        <v>0</v>
      </c>
      <c r="E96" s="11" t="s">
        <v>55</v>
      </c>
      <c r="F96" s="26"/>
      <c r="G96" s="22"/>
      <c r="H96" s="22" t="str">
        <f>IF(F92="","",E96)</f>
        <v/>
      </c>
    </row>
    <row r="97" spans="1:8" ht="15.75" customHeight="1" x14ac:dyDescent="0.25">
      <c r="A97" s="80"/>
      <c r="B97" s="85" t="s">
        <v>98</v>
      </c>
      <c r="C97" s="22" t="s">
        <v>6</v>
      </c>
      <c r="D97" s="101">
        <f>IF(H97="Candidature non recevable",1,0)</f>
        <v>0</v>
      </c>
      <c r="E97" s="40"/>
      <c r="F97" s="129"/>
      <c r="G97" s="85"/>
      <c r="H97" s="85" t="str">
        <f>IF(F97="","","/")</f>
        <v/>
      </c>
    </row>
    <row r="98" spans="1:8" ht="15.75" customHeight="1" x14ac:dyDescent="0.25">
      <c r="A98" s="80"/>
      <c r="B98" s="85"/>
      <c r="C98" s="22" t="s">
        <v>38</v>
      </c>
      <c r="D98" s="102"/>
      <c r="E98" s="40"/>
      <c r="F98" s="129"/>
      <c r="G98" s="85"/>
      <c r="H98" s="85"/>
    </row>
    <row r="99" spans="1:8" ht="15.75" customHeight="1" x14ac:dyDescent="0.25">
      <c r="A99" s="80"/>
      <c r="B99" s="85"/>
      <c r="C99" s="22" t="s">
        <v>37</v>
      </c>
      <c r="D99" s="102"/>
      <c r="E99" s="40"/>
      <c r="F99" s="129"/>
      <c r="G99" s="85"/>
      <c r="H99" s="85"/>
    </row>
    <row r="100" spans="1:8" ht="15.75" customHeight="1" x14ac:dyDescent="0.25">
      <c r="A100" s="80"/>
      <c r="B100" s="85"/>
      <c r="C100" s="22" t="s">
        <v>5</v>
      </c>
      <c r="D100" s="103"/>
      <c r="E100" s="40"/>
      <c r="F100" s="129"/>
      <c r="G100" s="85"/>
      <c r="H100" s="85"/>
    </row>
    <row r="101" spans="1:8" ht="400.5" customHeight="1" x14ac:dyDescent="0.25">
      <c r="A101" s="81"/>
      <c r="B101" s="22" t="s">
        <v>4</v>
      </c>
      <c r="C101" s="22">
        <v>30</v>
      </c>
      <c r="D101" s="21">
        <f>IF(H101="Candidature non recevable",1,0)</f>
        <v>0</v>
      </c>
      <c r="E101" s="21" t="s">
        <v>56</v>
      </c>
      <c r="F101" s="26"/>
      <c r="G101" s="22"/>
      <c r="H101" s="22" t="str">
        <f>IF(F97="","",E101)</f>
        <v/>
      </c>
    </row>
    <row r="102" spans="1:8" ht="20.100000000000001" customHeight="1" x14ac:dyDescent="0.25">
      <c r="A102" s="3"/>
      <c r="B102" s="2"/>
      <c r="C102" s="1"/>
      <c r="D102" s="5"/>
      <c r="E102" s="5"/>
      <c r="F102" s="2"/>
      <c r="G102" s="2"/>
      <c r="H102" s="2"/>
    </row>
    <row r="103" spans="1:8" s="37" customFormat="1" ht="39.950000000000003" customHeight="1" thickBot="1" x14ac:dyDescent="0.3">
      <c r="A103" s="50" t="s">
        <v>49</v>
      </c>
      <c r="B103" s="50" t="s">
        <v>50</v>
      </c>
      <c r="C103" s="50"/>
      <c r="D103" s="50"/>
      <c r="E103" s="50"/>
      <c r="F103" s="50" t="s">
        <v>51</v>
      </c>
      <c r="G103" s="50" t="s">
        <v>53</v>
      </c>
      <c r="H103" s="50" t="s">
        <v>52</v>
      </c>
    </row>
    <row r="104" spans="1:8" ht="10.5" customHeight="1" x14ac:dyDescent="0.25">
      <c r="A104" s="138" t="s">
        <v>43</v>
      </c>
      <c r="B104" s="117" t="s">
        <v>7</v>
      </c>
      <c r="C104" s="44" t="s">
        <v>8</v>
      </c>
      <c r="D104" s="104">
        <f>IF(H104="Candidature non recevable",1,0)</f>
        <v>0</v>
      </c>
      <c r="E104" s="45" t="s">
        <v>13</v>
      </c>
      <c r="F104" s="139"/>
      <c r="G104" s="93"/>
      <c r="H104" s="117" t="str">
        <f>IF(F104="","",VLOOKUP(F104,C104:E106,3,FALSE))</f>
        <v/>
      </c>
    </row>
    <row r="105" spans="1:8" ht="10.5" customHeight="1" x14ac:dyDescent="0.25">
      <c r="A105" s="86"/>
      <c r="B105" s="85"/>
      <c r="C105" s="41" t="s">
        <v>10</v>
      </c>
      <c r="D105" s="102"/>
      <c r="E105" s="46" t="s">
        <v>13</v>
      </c>
      <c r="F105" s="129"/>
      <c r="G105" s="94"/>
      <c r="H105" s="85"/>
    </row>
    <row r="106" spans="1:8" ht="10.5" customHeight="1" x14ac:dyDescent="0.25">
      <c r="A106" s="86"/>
      <c r="B106" s="85"/>
      <c r="C106" s="41" t="s">
        <v>14</v>
      </c>
      <c r="D106" s="102"/>
      <c r="E106" s="46" t="s">
        <v>54</v>
      </c>
      <c r="F106" s="129"/>
      <c r="G106" s="107"/>
      <c r="H106" s="85"/>
    </row>
    <row r="107" spans="1:8" ht="10.5" customHeight="1" x14ac:dyDescent="0.25">
      <c r="A107" s="86"/>
      <c r="B107" s="85" t="s">
        <v>46</v>
      </c>
      <c r="C107" s="41" t="s">
        <v>8</v>
      </c>
      <c r="D107" s="105">
        <f t="shared" ref="D107" si="12">IF(H107="Candidature non recevable",1,0)</f>
        <v>0</v>
      </c>
      <c r="E107" s="46" t="str">
        <f>"/"</f>
        <v>/</v>
      </c>
      <c r="F107" s="129"/>
      <c r="G107" s="106"/>
      <c r="H107" s="85" t="str">
        <f>IF(F107="","",VLOOKUP(F107,C107:E109,3,FALSE))</f>
        <v/>
      </c>
    </row>
    <row r="108" spans="1:8" ht="10.5" customHeight="1" x14ac:dyDescent="0.25">
      <c r="A108" s="86"/>
      <c r="B108" s="85"/>
      <c r="C108" s="41" t="s">
        <v>10</v>
      </c>
      <c r="D108" s="105"/>
      <c r="E108" s="46" t="str">
        <f>"/"</f>
        <v>/</v>
      </c>
      <c r="F108" s="129"/>
      <c r="G108" s="94"/>
      <c r="H108" s="85"/>
    </row>
    <row r="109" spans="1:8" ht="10.5" customHeight="1" x14ac:dyDescent="0.25">
      <c r="A109" s="86"/>
      <c r="B109" s="85"/>
      <c r="C109" s="41" t="s">
        <v>14</v>
      </c>
      <c r="D109" s="105"/>
      <c r="E109" s="46" t="s">
        <v>54</v>
      </c>
      <c r="F109" s="129"/>
      <c r="G109" s="107"/>
      <c r="H109" s="85"/>
    </row>
    <row r="110" spans="1:8" ht="10.5" customHeight="1" x14ac:dyDescent="0.25">
      <c r="A110" s="86"/>
      <c r="B110" s="85" t="s">
        <v>44</v>
      </c>
      <c r="C110" s="41" t="s">
        <v>8</v>
      </c>
      <c r="D110" s="105">
        <f t="shared" ref="D110" si="13">IF(H110="Candidature non recevable",1,0)</f>
        <v>0</v>
      </c>
      <c r="E110" s="46" t="s">
        <v>13</v>
      </c>
      <c r="F110" s="129"/>
      <c r="G110" s="106"/>
      <c r="H110" s="85" t="str">
        <f>IF(F110="","",VLOOKUP(F110,C110:E112,3,FALSE))</f>
        <v/>
      </c>
    </row>
    <row r="111" spans="1:8" ht="10.5" customHeight="1" x14ac:dyDescent="0.25">
      <c r="A111" s="86"/>
      <c r="B111" s="85"/>
      <c r="C111" s="41" t="s">
        <v>10</v>
      </c>
      <c r="D111" s="105"/>
      <c r="E111" s="46" t="s">
        <v>13</v>
      </c>
      <c r="F111" s="129"/>
      <c r="G111" s="94"/>
      <c r="H111" s="85"/>
    </row>
    <row r="112" spans="1:8" ht="10.5" customHeight="1" x14ac:dyDescent="0.25">
      <c r="A112" s="86"/>
      <c r="B112" s="85"/>
      <c r="C112" s="41" t="s">
        <v>14</v>
      </c>
      <c r="D112" s="105"/>
      <c r="E112" s="46" t="s">
        <v>54</v>
      </c>
      <c r="F112" s="129"/>
      <c r="G112" s="107"/>
      <c r="H112" s="85"/>
    </row>
    <row r="113" spans="1:8" ht="10.5" customHeight="1" x14ac:dyDescent="0.25">
      <c r="A113" s="86"/>
      <c r="B113" s="85" t="s">
        <v>11</v>
      </c>
      <c r="C113" s="41" t="s">
        <v>8</v>
      </c>
      <c r="D113" s="105">
        <f t="shared" ref="D113" si="14">IF(H113="Candidature non recevable",1,0)</f>
        <v>0</v>
      </c>
      <c r="E113" s="46" t="s">
        <v>13</v>
      </c>
      <c r="F113" s="129"/>
      <c r="G113" s="106"/>
      <c r="H113" s="85" t="str">
        <f>IF(F113="","",VLOOKUP(F113,C113:E115,3,FALSE))</f>
        <v/>
      </c>
    </row>
    <row r="114" spans="1:8" ht="10.5" customHeight="1" x14ac:dyDescent="0.25">
      <c r="A114" s="86"/>
      <c r="B114" s="85"/>
      <c r="C114" s="41" t="s">
        <v>10</v>
      </c>
      <c r="D114" s="105"/>
      <c r="E114" s="46" t="s">
        <v>13</v>
      </c>
      <c r="F114" s="129"/>
      <c r="G114" s="94"/>
      <c r="H114" s="85"/>
    </row>
    <row r="115" spans="1:8" ht="10.5" customHeight="1" x14ac:dyDescent="0.25">
      <c r="A115" s="86"/>
      <c r="B115" s="85"/>
      <c r="C115" s="41" t="s">
        <v>14</v>
      </c>
      <c r="D115" s="105"/>
      <c r="E115" s="46" t="s">
        <v>54</v>
      </c>
      <c r="F115" s="129"/>
      <c r="G115" s="107"/>
      <c r="H115" s="85"/>
    </row>
    <row r="116" spans="1:8" ht="10.5" customHeight="1" x14ac:dyDescent="0.25">
      <c r="A116" s="86"/>
      <c r="B116" s="85" t="s">
        <v>9</v>
      </c>
      <c r="C116" s="41" t="s">
        <v>8</v>
      </c>
      <c r="D116" s="105">
        <f t="shared" ref="D116" si="15">IF(H116="Candidature non recevable",1,0)</f>
        <v>0</v>
      </c>
      <c r="E116" s="46" t="s">
        <v>13</v>
      </c>
      <c r="F116" s="129"/>
      <c r="G116" s="106"/>
      <c r="H116" s="85" t="str">
        <f>IF(F116="","",VLOOKUP(F116,C116:E118,3,FALSE))</f>
        <v/>
      </c>
    </row>
    <row r="117" spans="1:8" ht="10.5" customHeight="1" x14ac:dyDescent="0.25">
      <c r="A117" s="86"/>
      <c r="B117" s="85"/>
      <c r="C117" s="41" t="s">
        <v>10</v>
      </c>
      <c r="D117" s="105"/>
      <c r="E117" s="46" t="s">
        <v>13</v>
      </c>
      <c r="F117" s="129"/>
      <c r="G117" s="94"/>
      <c r="H117" s="85"/>
    </row>
    <row r="118" spans="1:8" ht="10.5" customHeight="1" x14ac:dyDescent="0.25">
      <c r="A118" s="86"/>
      <c r="B118" s="85"/>
      <c r="C118" s="41" t="s">
        <v>14</v>
      </c>
      <c r="D118" s="105"/>
      <c r="E118" s="46" t="s">
        <v>54</v>
      </c>
      <c r="F118" s="129"/>
      <c r="G118" s="107"/>
      <c r="H118" s="85"/>
    </row>
    <row r="119" spans="1:8" ht="400.5" customHeight="1" x14ac:dyDescent="0.25">
      <c r="A119" s="86"/>
      <c r="B119" s="22" t="s">
        <v>12</v>
      </c>
      <c r="C119" s="41"/>
      <c r="D119" s="46">
        <f>IF(H119="Candidature non recevable",1,0)</f>
        <v>0</v>
      </c>
      <c r="E119" s="46"/>
      <c r="F119" s="26"/>
      <c r="G119" s="22"/>
      <c r="H119" s="22"/>
    </row>
    <row r="120" spans="1:8" ht="9" customHeight="1" x14ac:dyDescent="0.25">
      <c r="A120" s="70"/>
      <c r="D120" s="71"/>
      <c r="E120" s="71"/>
      <c r="F120" s="72"/>
    </row>
    <row r="121" spans="1:8" s="37" customFormat="1" ht="39.950000000000003" customHeight="1" thickBot="1" x14ac:dyDescent="0.3">
      <c r="A121" s="50" t="s">
        <v>49</v>
      </c>
      <c r="B121" s="50" t="s">
        <v>50</v>
      </c>
      <c r="C121" s="50"/>
      <c r="D121" s="50"/>
      <c r="E121" s="50"/>
      <c r="F121" s="50" t="s">
        <v>51</v>
      </c>
      <c r="G121" s="50" t="s">
        <v>53</v>
      </c>
      <c r="H121" s="50" t="s">
        <v>52</v>
      </c>
    </row>
    <row r="122" spans="1:8" ht="42" customHeight="1" x14ac:dyDescent="0.25">
      <c r="A122" s="81" t="s">
        <v>101</v>
      </c>
      <c r="B122" s="82" t="s">
        <v>122</v>
      </c>
      <c r="C122" s="63" t="s">
        <v>99</v>
      </c>
      <c r="D122" s="97">
        <f>IF(H122="Candidature non recevable",1,0)</f>
        <v>0</v>
      </c>
      <c r="E122" s="46" t="s">
        <v>54</v>
      </c>
      <c r="F122" s="87"/>
      <c r="G122" s="90"/>
      <c r="H122" s="93" t="str">
        <f>IF(F122="","",VLOOKUP(F122,C122:E125,3,FALSE))</f>
        <v/>
      </c>
    </row>
    <row r="123" spans="1:8" ht="42" customHeight="1" x14ac:dyDescent="0.25">
      <c r="A123" s="86"/>
      <c r="B123" s="83"/>
      <c r="C123" s="63" t="s">
        <v>106</v>
      </c>
      <c r="D123" s="98"/>
      <c r="E123" s="40" t="s">
        <v>103</v>
      </c>
      <c r="F123" s="88"/>
      <c r="G123" s="91"/>
      <c r="H123" s="94"/>
    </row>
    <row r="124" spans="1:8" ht="42" customHeight="1" x14ac:dyDescent="0.25">
      <c r="A124" s="86"/>
      <c r="B124" s="83"/>
      <c r="C124" s="63" t="s">
        <v>100</v>
      </c>
      <c r="D124" s="98"/>
      <c r="E124" s="40" t="s">
        <v>102</v>
      </c>
      <c r="F124" s="88"/>
      <c r="G124" s="91"/>
      <c r="H124" s="94"/>
    </row>
    <row r="125" spans="1:8" ht="42" customHeight="1" x14ac:dyDescent="0.25">
      <c r="A125" s="86"/>
      <c r="B125" s="84"/>
      <c r="C125" s="63" t="s">
        <v>107</v>
      </c>
      <c r="D125" s="99"/>
      <c r="E125" s="40" t="s">
        <v>54</v>
      </c>
      <c r="F125" s="89"/>
      <c r="G125" s="92"/>
      <c r="H125" s="94"/>
    </row>
    <row r="126" spans="1:8" ht="42" customHeight="1" x14ac:dyDescent="0.25">
      <c r="A126" s="86"/>
      <c r="B126" s="85" t="s">
        <v>123</v>
      </c>
      <c r="C126" s="63" t="s">
        <v>99</v>
      </c>
      <c r="D126" s="100">
        <f>IF(H126="Candidature non recevable",1,0)</f>
        <v>0</v>
      </c>
      <c r="E126" s="46" t="s">
        <v>54</v>
      </c>
      <c r="F126" s="95"/>
      <c r="G126" s="96"/>
      <c r="H126" s="85" t="str">
        <f>IF(F126="","",VLOOKUP(F126,C126:E129,3,FALSE))</f>
        <v/>
      </c>
    </row>
    <row r="127" spans="1:8" ht="42" customHeight="1" x14ac:dyDescent="0.25">
      <c r="A127" s="86"/>
      <c r="B127" s="85"/>
      <c r="C127" s="63" t="s">
        <v>106</v>
      </c>
      <c r="D127" s="98"/>
      <c r="E127" s="40" t="s">
        <v>104</v>
      </c>
      <c r="F127" s="88"/>
      <c r="G127" s="91"/>
      <c r="H127" s="85"/>
    </row>
    <row r="128" spans="1:8" ht="42" customHeight="1" x14ac:dyDescent="0.25">
      <c r="A128" s="86"/>
      <c r="B128" s="85"/>
      <c r="C128" s="63" t="s">
        <v>100</v>
      </c>
      <c r="D128" s="98"/>
      <c r="E128" s="40" t="s">
        <v>105</v>
      </c>
      <c r="F128" s="88"/>
      <c r="G128" s="91"/>
      <c r="H128" s="85"/>
    </row>
    <row r="129" spans="1:8" ht="42" customHeight="1" x14ac:dyDescent="0.25">
      <c r="A129" s="86"/>
      <c r="B129" s="85"/>
      <c r="C129" s="63" t="s">
        <v>108</v>
      </c>
      <c r="D129" s="99"/>
      <c r="E129" s="46" t="s">
        <v>54</v>
      </c>
      <c r="F129" s="89"/>
      <c r="G129" s="92"/>
      <c r="H129" s="85"/>
    </row>
  </sheetData>
  <mergeCells count="155">
    <mergeCell ref="H39:H40"/>
    <mergeCell ref="H45:H46"/>
    <mergeCell ref="H47:H48"/>
    <mergeCell ref="H49:H50"/>
    <mergeCell ref="H43:H44"/>
    <mergeCell ref="F47:F48"/>
    <mergeCell ref="B49:B50"/>
    <mergeCell ref="G39:G40"/>
    <mergeCell ref="G47:G48"/>
    <mergeCell ref="G49:G50"/>
    <mergeCell ref="G43:G44"/>
    <mergeCell ref="G45:G46"/>
    <mergeCell ref="A53:A58"/>
    <mergeCell ref="B61:B63"/>
    <mergeCell ref="F61:F63"/>
    <mergeCell ref="G61:G63"/>
    <mergeCell ref="F39:F40"/>
    <mergeCell ref="B41:B42"/>
    <mergeCell ref="A61:A80"/>
    <mergeCell ref="B75:B80"/>
    <mergeCell ref="A104:A119"/>
    <mergeCell ref="B104:B106"/>
    <mergeCell ref="B116:B118"/>
    <mergeCell ref="F104:F106"/>
    <mergeCell ref="F107:F109"/>
    <mergeCell ref="F110:F112"/>
    <mergeCell ref="F113:F115"/>
    <mergeCell ref="F116:F118"/>
    <mergeCell ref="B107:B109"/>
    <mergeCell ref="B110:B112"/>
    <mergeCell ref="B113:B115"/>
    <mergeCell ref="B64:B66"/>
    <mergeCell ref="F64:F66"/>
    <mergeCell ref="B83:B86"/>
    <mergeCell ref="F83:F86"/>
    <mergeCell ref="B92:B95"/>
    <mergeCell ref="F97:F100"/>
    <mergeCell ref="F92:F95"/>
    <mergeCell ref="H75:H80"/>
    <mergeCell ref="H70:H74"/>
    <mergeCell ref="H67:H69"/>
    <mergeCell ref="F70:F74"/>
    <mergeCell ref="B67:B69"/>
    <mergeCell ref="B70:B74"/>
    <mergeCell ref="F67:F69"/>
    <mergeCell ref="G83:G86"/>
    <mergeCell ref="H83:H86"/>
    <mergeCell ref="G92:G95"/>
    <mergeCell ref="H92:H95"/>
    <mergeCell ref="G97:G100"/>
    <mergeCell ref="H97:H100"/>
    <mergeCell ref="G67:G69"/>
    <mergeCell ref="G70:G74"/>
    <mergeCell ref="B97:B100"/>
    <mergeCell ref="F87:F90"/>
    <mergeCell ref="A2:H2"/>
    <mergeCell ref="A12:B13"/>
    <mergeCell ref="F12:F13"/>
    <mergeCell ref="B26:B27"/>
    <mergeCell ref="F26:F27"/>
    <mergeCell ref="A14:B15"/>
    <mergeCell ref="A16:B17"/>
    <mergeCell ref="F14:F15"/>
    <mergeCell ref="F16:F17"/>
    <mergeCell ref="A20:A28"/>
    <mergeCell ref="G26:G27"/>
    <mergeCell ref="G12:H13"/>
    <mergeCell ref="G14:H15"/>
    <mergeCell ref="G16:H17"/>
    <mergeCell ref="H26:H27"/>
    <mergeCell ref="A31:A50"/>
    <mergeCell ref="B37:B38"/>
    <mergeCell ref="F37:F38"/>
    <mergeCell ref="B39:B40"/>
    <mergeCell ref="F33:F34"/>
    <mergeCell ref="B33:B34"/>
    <mergeCell ref="B45:B46"/>
    <mergeCell ref="F45:F46"/>
    <mergeCell ref="D31:D32"/>
    <mergeCell ref="D33:D34"/>
    <mergeCell ref="D35:D36"/>
    <mergeCell ref="D37:D38"/>
    <mergeCell ref="D39:D40"/>
    <mergeCell ref="D41:D42"/>
    <mergeCell ref="D43:D44"/>
    <mergeCell ref="D45:D46"/>
    <mergeCell ref="D47:D48"/>
    <mergeCell ref="D49:D50"/>
    <mergeCell ref="B35:B36"/>
    <mergeCell ref="B43:B44"/>
    <mergeCell ref="F43:F44"/>
    <mergeCell ref="F35:F36"/>
    <mergeCell ref="F49:F50"/>
    <mergeCell ref="B47:B48"/>
    <mergeCell ref="H104:H106"/>
    <mergeCell ref="G107:G109"/>
    <mergeCell ref="H107:H109"/>
    <mergeCell ref="G64:G66"/>
    <mergeCell ref="H64:H66"/>
    <mergeCell ref="H53:H58"/>
    <mergeCell ref="G53:G58"/>
    <mergeCell ref="G75:G80"/>
    <mergeCell ref="G110:G112"/>
    <mergeCell ref="H110:H112"/>
    <mergeCell ref="H61:H63"/>
    <mergeCell ref="G87:G90"/>
    <mergeCell ref="H87:H90"/>
    <mergeCell ref="D53:D58"/>
    <mergeCell ref="B87:B90"/>
    <mergeCell ref="D87:D90"/>
    <mergeCell ref="G31:G32"/>
    <mergeCell ref="H31:H32"/>
    <mergeCell ref="G33:G34"/>
    <mergeCell ref="H33:H34"/>
    <mergeCell ref="G35:G36"/>
    <mergeCell ref="H35:H36"/>
    <mergeCell ref="G37:G38"/>
    <mergeCell ref="H37:H38"/>
    <mergeCell ref="F41:F42"/>
    <mergeCell ref="G41:G42"/>
    <mergeCell ref="H41:H42"/>
    <mergeCell ref="F75:F80"/>
    <mergeCell ref="C53:C58"/>
    <mergeCell ref="D61:D63"/>
    <mergeCell ref="D64:D66"/>
    <mergeCell ref="D67:D69"/>
    <mergeCell ref="D70:D74"/>
    <mergeCell ref="D75:D80"/>
    <mergeCell ref="D83:D86"/>
    <mergeCell ref="B31:B32"/>
    <mergeCell ref="F31:F32"/>
    <mergeCell ref="A83:A101"/>
    <mergeCell ref="B122:B125"/>
    <mergeCell ref="B126:B129"/>
    <mergeCell ref="A122:A129"/>
    <mergeCell ref="F122:F125"/>
    <mergeCell ref="G122:G125"/>
    <mergeCell ref="H122:H125"/>
    <mergeCell ref="H126:H129"/>
    <mergeCell ref="F126:F129"/>
    <mergeCell ref="G126:G129"/>
    <mergeCell ref="D122:D125"/>
    <mergeCell ref="D126:D129"/>
    <mergeCell ref="D92:D95"/>
    <mergeCell ref="D97:D100"/>
    <mergeCell ref="D104:D106"/>
    <mergeCell ref="D107:D109"/>
    <mergeCell ref="D110:D112"/>
    <mergeCell ref="D113:D115"/>
    <mergeCell ref="D116:D118"/>
    <mergeCell ref="G113:G115"/>
    <mergeCell ref="H113:H115"/>
    <mergeCell ref="G116:G118"/>
    <mergeCell ref="H116:H118"/>
    <mergeCell ref="G104:G106"/>
  </mergeCells>
  <conditionalFormatting sqref="G12:H13">
    <cfRule type="cellIs" dxfId="4" priority="5" operator="equal">
      <formula>"Votre candidature n'est pas recevable parce que vous avez apporté plusieurs réponses éliminatoires."</formula>
    </cfRule>
    <cfRule type="cellIs" dxfId="3" priority="6" operator="equal">
      <formula>"Votre Candidature n'est pas recevable parce que vous avez apporté une réponse éliminatoire."</formula>
    </cfRule>
  </conditionalFormatting>
  <conditionalFormatting sqref="G14:H17">
    <cfRule type="cellIs" dxfId="2" priority="1" operator="equal">
      <formula>$E$12</formula>
    </cfRule>
    <cfRule type="cellIs" dxfId="1" priority="2" operator="equal">
      <formula>$D$12</formula>
    </cfRule>
  </conditionalFormatting>
  <conditionalFormatting sqref="H1:H11 H18:H61 H64:H122 H126 H130:H1048576">
    <cfRule type="cellIs" dxfId="0" priority="7" operator="equal">
      <formula>"Candidature non recevable"</formula>
    </cfRule>
  </conditionalFormatting>
  <dataValidations count="30">
    <dataValidation type="list" allowBlank="1" showInputMessage="1" showErrorMessage="1" sqref="F49:F51 G51:H51" xr:uid="{E57B41B0-50E3-4315-BBAA-C4F6AFEF1005}">
      <formula1>$C$49:$C$50</formula1>
    </dataValidation>
    <dataValidation type="list" allowBlank="1" showInputMessage="1" showErrorMessage="1" sqref="F47:F48" xr:uid="{C82EF480-11E6-47BD-8076-151FB00AE774}">
      <formula1>$C$47:$C$48</formula1>
    </dataValidation>
    <dataValidation type="list" allowBlank="1" showInputMessage="1" showErrorMessage="1" sqref="F45:F46" xr:uid="{46CB145F-463F-43EA-A367-54F5A926B56D}">
      <formula1>$C$45:$C$46</formula1>
    </dataValidation>
    <dataValidation type="list" allowBlank="1" showInputMessage="1" showErrorMessage="1" sqref="F33:F34" xr:uid="{8901509B-B4E1-4500-A887-E19A969E92D4}">
      <formula1>$C$33:$C$34</formula1>
    </dataValidation>
    <dataValidation type="list" allowBlank="1" showInputMessage="1" showErrorMessage="1" sqref="F31:F32" xr:uid="{91BEF6F7-CB11-4843-9D1F-FD4ECB1F6954}">
      <formula1>$C$31:$C$32</formula1>
    </dataValidation>
    <dataValidation type="list" allowBlank="1" showInputMessage="1" showErrorMessage="1" sqref="F26:F27" xr:uid="{0E57D561-E5B8-45EF-B108-DAE119AE577D}">
      <formula1>$C$26:$C$27</formula1>
    </dataValidation>
    <dataValidation type="list" allowBlank="1" showInputMessage="1" showErrorMessage="1" sqref="F35:F36" xr:uid="{728E309C-F670-49A0-9158-95B9B150479B}">
      <formula1>$C$35:$C$36</formula1>
    </dataValidation>
    <dataValidation type="list" allowBlank="1" showInputMessage="1" showErrorMessage="1" sqref="F37:F38" xr:uid="{90ACFBCF-BC2A-4FA6-A0D2-7638922CD226}">
      <formula1>$C$37:$C$38</formula1>
    </dataValidation>
    <dataValidation type="list" allowBlank="1" showInputMessage="1" showErrorMessage="1" sqref="F39:F40" xr:uid="{EA16D539-521E-4B8B-9DA3-718BD7885FA2}">
      <formula1>$C$39:$C$40</formula1>
    </dataValidation>
    <dataValidation type="list" allowBlank="1" showInputMessage="1" showErrorMessage="1" sqref="F41:F42" xr:uid="{04B4331B-C8E5-43D0-9596-506C7011F3E5}">
      <formula1>$C$41:$C$42</formula1>
    </dataValidation>
    <dataValidation type="list" allowBlank="1" showInputMessage="1" showErrorMessage="1" sqref="F43:F44" xr:uid="{6BABDA2A-BAC2-429B-82C6-00A1FE880F89}">
      <formula1>$C$43:$C$44</formula1>
    </dataValidation>
    <dataValidation type="list" allowBlank="1" showInputMessage="1" showErrorMessage="1" sqref="F83:F87" xr:uid="{76AAC2EC-3771-45A6-B574-FAEBCD742CAB}">
      <formula1>$C$83:$C$86</formula1>
    </dataValidation>
    <dataValidation type="list" allowBlank="1" showInputMessage="1" showErrorMessage="1" sqref="F97:F100" xr:uid="{05244511-D7FD-4216-AFD2-6C12A0884D13}">
      <formula1>$C$97:$C$100</formula1>
    </dataValidation>
    <dataValidation type="list" allowBlank="1" showInputMessage="1" showErrorMessage="1" sqref="F92:F95" xr:uid="{5278D3A1-2CC7-4263-A1F0-376B49358EF9}">
      <formula1>$C$92:$C$95</formula1>
    </dataValidation>
    <dataValidation type="list" allowBlank="1" showInputMessage="1" showErrorMessage="1" sqref="F64:F66" xr:uid="{4F95C499-05F3-47C6-9F69-54306B79715A}">
      <formula1>$C$64:$C$66</formula1>
    </dataValidation>
    <dataValidation type="list" allowBlank="1" showInputMessage="1" showErrorMessage="1" sqref="F67:F69" xr:uid="{CFEEC7B2-A49E-4311-9736-0214267EB64D}">
      <formula1>$C$67:$C$69</formula1>
    </dataValidation>
    <dataValidation type="list" allowBlank="1" showInputMessage="1" showErrorMessage="1" sqref="F70:F74" xr:uid="{642C80EC-983B-4134-8B75-8D1F244FC270}">
      <formula1>$C$70:$C$74</formula1>
    </dataValidation>
    <dataValidation type="list" allowBlank="1" showInputMessage="1" showErrorMessage="1" sqref="F102:H102" xr:uid="{474497AF-2486-4E3D-9888-DA2B4ACC4C67}">
      <formula1>#REF!</formula1>
    </dataValidation>
    <dataValidation type="list" allowBlank="1" showInputMessage="1" showErrorMessage="1" sqref="F104:F106" xr:uid="{6CF6CC0A-6BB9-4938-8E33-98246E4A63A1}">
      <formula1>$C$104:$C$106</formula1>
    </dataValidation>
    <dataValidation type="list" allowBlank="1" showInputMessage="1" showErrorMessage="1" sqref="F107:F109" xr:uid="{F22C1833-855D-4435-B1C8-0FE319F72328}">
      <formula1>$C$107:$C$109</formula1>
    </dataValidation>
    <dataValidation type="list" allowBlank="1" showInputMessage="1" showErrorMessage="1" sqref="F110:F112" xr:uid="{392E5AA2-20A8-491E-92ED-36265044B8E1}">
      <formula1>$C$110:$C$112</formula1>
    </dataValidation>
    <dataValidation type="list" allowBlank="1" showInputMessage="1" showErrorMessage="1" sqref="F113:F115" xr:uid="{FED2E8E1-3F80-45BE-BE95-35BF7859F5C5}">
      <formula1>$C$113:$C$115</formula1>
    </dataValidation>
    <dataValidation type="list" allowBlank="1" showInputMessage="1" showErrorMessage="1" sqref="F116:F118" xr:uid="{C09D0232-CE5E-41B5-BBFD-DE827344BEF6}">
      <formula1>$C$116:$C$118</formula1>
    </dataValidation>
    <dataValidation type="list" allowBlank="1" showInputMessage="1" showErrorMessage="1" sqref="F61:F63" xr:uid="{DECBB0BB-A819-4B38-8DF8-0FB4A8A12819}">
      <formula1>$C$61:$C$63</formula1>
    </dataValidation>
    <dataValidation type="list" allowBlank="1" showInputMessage="1" showErrorMessage="1" sqref="F12:F13" xr:uid="{6EF5FA57-5D83-4AC7-983E-014B5C981671}">
      <formula1>$C$12:$C$13</formula1>
    </dataValidation>
    <dataValidation type="list" allowBlank="1" showInputMessage="1" showErrorMessage="1" sqref="F14:F15" xr:uid="{A3777ABF-0DC3-4D8A-B32F-2D3EFAE3C673}">
      <formula1>$C$14:$C$15</formula1>
    </dataValidation>
    <dataValidation type="list" allowBlank="1" showInputMessage="1" showErrorMessage="1" sqref="F16:F17" xr:uid="{39DF416F-B5CC-42CF-90CA-A463ADEDC5C2}">
      <formula1>$C$16:$C$17</formula1>
    </dataValidation>
    <dataValidation type="list" allowBlank="1" showInputMessage="1" showErrorMessage="1" sqref="F75:F80" xr:uid="{96106FA2-269A-4BD3-B10B-B5731B08DC62}">
      <formula1>$C$75:$C$80</formula1>
    </dataValidation>
    <dataValidation type="list" allowBlank="1" showInputMessage="1" showErrorMessage="1" sqref="F122:F125" xr:uid="{4D3EC482-16A5-4248-994A-AE23CDB2579D}">
      <formula1>$C$122:$C$125</formula1>
    </dataValidation>
    <dataValidation type="list" allowBlank="1" showInputMessage="1" showErrorMessage="1" sqref="F126:F129" xr:uid="{D5C186C8-2771-479E-8DC6-786B1B2CAB67}">
      <formula1>$C$126:$C$129</formula1>
    </dataValidation>
  </dataValidations>
  <pageMargins left="0.7" right="0.7" top="0.75" bottom="0.75" header="0.3" footer="0.3"/>
  <pageSetup paperSize="9" orientation="portrait" r:id="rId1"/>
  <ignoredErrors>
    <ignoredError sqref="H2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C7E3B-D276-4EE3-9A9F-739C0BAE77F3}">
  <dimension ref="A1:P19"/>
  <sheetViews>
    <sheetView workbookViewId="0">
      <selection activeCell="C10" sqref="C10"/>
    </sheetView>
  </sheetViews>
  <sheetFormatPr baseColWidth="10" defaultRowHeight="15" x14ac:dyDescent="0.25"/>
  <cols>
    <col min="1" max="1" width="26.85546875" customWidth="1"/>
    <col min="2" max="16" width="30.42578125" customWidth="1"/>
  </cols>
  <sheetData>
    <row r="1" spans="1:16" ht="27.75" customHeight="1" x14ac:dyDescent="0.35">
      <c r="A1" s="78" t="s">
        <v>134</v>
      </c>
    </row>
    <row r="2" spans="1:16" ht="15.75" thickBot="1" x14ac:dyDescent="0.3"/>
    <row r="3" spans="1:16" s="24" customFormat="1" ht="45.75" thickBot="1" x14ac:dyDescent="0.3">
      <c r="A3" s="51" t="s">
        <v>72</v>
      </c>
      <c r="B3" s="52" t="s">
        <v>58</v>
      </c>
      <c r="C3" s="52" t="s">
        <v>63</v>
      </c>
      <c r="D3" s="52" t="s">
        <v>67</v>
      </c>
      <c r="E3" s="52" t="s">
        <v>130</v>
      </c>
      <c r="F3" s="52" t="s">
        <v>59</v>
      </c>
      <c r="G3" s="52" t="s">
        <v>131</v>
      </c>
      <c r="H3" s="52" t="s">
        <v>129</v>
      </c>
      <c r="I3" s="52" t="s">
        <v>60</v>
      </c>
      <c r="J3" s="53" t="s">
        <v>61</v>
      </c>
      <c r="K3" s="52" t="s">
        <v>64</v>
      </c>
      <c r="L3" s="53" t="s">
        <v>65</v>
      </c>
      <c r="M3" s="53" t="s">
        <v>66</v>
      </c>
      <c r="N3" s="53" t="s">
        <v>121</v>
      </c>
      <c r="O3" s="53" t="s">
        <v>132</v>
      </c>
      <c r="P3" s="54" t="s">
        <v>62</v>
      </c>
    </row>
    <row r="4" spans="1:16" ht="24.95" customHeight="1" x14ac:dyDescent="0.25">
      <c r="A4" s="55"/>
      <c r="B4" s="56"/>
      <c r="C4" s="56"/>
      <c r="D4" s="56"/>
      <c r="E4" s="56"/>
      <c r="F4" s="56"/>
      <c r="G4" s="56"/>
      <c r="H4" s="56"/>
      <c r="I4" s="56"/>
      <c r="J4" s="57"/>
      <c r="K4" s="57"/>
      <c r="L4" s="57"/>
      <c r="M4" s="57"/>
      <c r="N4" s="57"/>
      <c r="O4" s="57"/>
      <c r="P4" s="58"/>
    </row>
    <row r="5" spans="1:16" ht="24.95" customHeight="1" x14ac:dyDescent="0.25">
      <c r="A5" s="55"/>
      <c r="B5" s="56"/>
      <c r="C5" s="56"/>
      <c r="D5" s="56"/>
      <c r="E5" s="56"/>
      <c r="F5" s="56"/>
      <c r="G5" s="56"/>
      <c r="H5" s="56"/>
      <c r="I5" s="56"/>
      <c r="J5" s="57"/>
      <c r="K5" s="57"/>
      <c r="L5" s="57"/>
      <c r="M5" s="57"/>
      <c r="N5" s="57"/>
      <c r="O5" s="57"/>
      <c r="P5" s="58"/>
    </row>
    <row r="6" spans="1:16" ht="24.95" customHeight="1" x14ac:dyDescent="0.25">
      <c r="A6" s="55"/>
      <c r="B6" s="56"/>
      <c r="C6" s="56"/>
      <c r="D6" s="56"/>
      <c r="E6" s="56"/>
      <c r="F6" s="56"/>
      <c r="G6" s="56"/>
      <c r="H6" s="56"/>
      <c r="I6" s="56"/>
      <c r="J6" s="57"/>
      <c r="K6" s="57"/>
      <c r="L6" s="57"/>
      <c r="M6" s="57"/>
      <c r="N6" s="57"/>
      <c r="O6" s="57"/>
      <c r="P6" s="58"/>
    </row>
    <row r="7" spans="1:16" ht="24.95" customHeight="1" x14ac:dyDescent="0.25">
      <c r="A7" s="55"/>
      <c r="B7" s="56"/>
      <c r="C7" s="56"/>
      <c r="D7" s="56"/>
      <c r="E7" s="56"/>
      <c r="F7" s="56"/>
      <c r="G7" s="56"/>
      <c r="H7" s="56"/>
      <c r="I7" s="56"/>
      <c r="J7" s="57"/>
      <c r="K7" s="57"/>
      <c r="L7" s="57"/>
      <c r="M7" s="57"/>
      <c r="N7" s="57"/>
      <c r="O7" s="57"/>
      <c r="P7" s="58"/>
    </row>
    <row r="8" spans="1:16" ht="24.95" customHeight="1" x14ac:dyDescent="0.25">
      <c r="A8" s="55"/>
      <c r="B8" s="56"/>
      <c r="C8" s="56"/>
      <c r="D8" s="56"/>
      <c r="E8" s="56"/>
      <c r="F8" s="56"/>
      <c r="G8" s="56"/>
      <c r="H8" s="56"/>
      <c r="I8" s="56"/>
      <c r="J8" s="57"/>
      <c r="K8" s="57"/>
      <c r="L8" s="57"/>
      <c r="M8" s="57"/>
      <c r="N8" s="57"/>
      <c r="O8" s="57"/>
      <c r="P8" s="58"/>
    </row>
    <row r="9" spans="1:16" ht="24.95" customHeight="1" x14ac:dyDescent="0.25">
      <c r="A9" s="55"/>
      <c r="B9" s="56"/>
      <c r="C9" s="56"/>
      <c r="D9" s="56"/>
      <c r="E9" s="56"/>
      <c r="F9" s="56"/>
      <c r="G9" s="56"/>
      <c r="H9" s="56"/>
      <c r="I9" s="56"/>
      <c r="J9" s="57"/>
      <c r="K9" s="57"/>
      <c r="L9" s="57"/>
      <c r="M9" s="57"/>
      <c r="N9" s="57"/>
      <c r="O9" s="57"/>
      <c r="P9" s="58"/>
    </row>
    <row r="10" spans="1:16" ht="24.95" customHeight="1" x14ac:dyDescent="0.25">
      <c r="A10" s="55"/>
      <c r="B10" s="56"/>
      <c r="C10" s="56"/>
      <c r="D10" s="56"/>
      <c r="E10" s="56"/>
      <c r="F10" s="56"/>
      <c r="G10" s="56"/>
      <c r="H10" s="56"/>
      <c r="I10" s="56"/>
      <c r="J10" s="57"/>
      <c r="K10" s="57"/>
      <c r="L10" s="57"/>
      <c r="M10" s="57"/>
      <c r="N10" s="57"/>
      <c r="O10" s="57"/>
      <c r="P10" s="58"/>
    </row>
    <row r="11" spans="1:16" ht="24.95" customHeight="1" x14ac:dyDescent="0.25">
      <c r="A11" s="55"/>
      <c r="B11" s="56"/>
      <c r="C11" s="56"/>
      <c r="D11" s="56"/>
      <c r="E11" s="56"/>
      <c r="F11" s="56"/>
      <c r="G11" s="56"/>
      <c r="H11" s="56"/>
      <c r="I11" s="56"/>
      <c r="J11" s="57"/>
      <c r="K11" s="57"/>
      <c r="L11" s="57"/>
      <c r="M11" s="57"/>
      <c r="N11" s="57"/>
      <c r="O11" s="57"/>
      <c r="P11" s="58"/>
    </row>
    <row r="12" spans="1:16" ht="24.95" customHeight="1" x14ac:dyDescent="0.25">
      <c r="A12" s="55"/>
      <c r="B12" s="56"/>
      <c r="C12" s="56"/>
      <c r="D12" s="56"/>
      <c r="E12" s="56"/>
      <c r="F12" s="56"/>
      <c r="G12" s="56"/>
      <c r="H12" s="56"/>
      <c r="I12" s="56"/>
      <c r="J12" s="57"/>
      <c r="K12" s="57"/>
      <c r="L12" s="57"/>
      <c r="M12" s="57"/>
      <c r="N12" s="57"/>
      <c r="O12" s="57"/>
      <c r="P12" s="58"/>
    </row>
    <row r="13" spans="1:16" ht="24.95" customHeight="1" x14ac:dyDescent="0.25">
      <c r="A13" s="55"/>
      <c r="B13" s="56"/>
      <c r="C13" s="56"/>
      <c r="D13" s="56"/>
      <c r="E13" s="56"/>
      <c r="F13" s="56"/>
      <c r="G13" s="56"/>
      <c r="H13" s="56"/>
      <c r="I13" s="56"/>
      <c r="J13" s="57"/>
      <c r="K13" s="57"/>
      <c r="L13" s="57"/>
      <c r="M13" s="57"/>
      <c r="N13" s="57"/>
      <c r="O13" s="57"/>
      <c r="P13" s="58"/>
    </row>
    <row r="14" spans="1:16" ht="24.95" customHeight="1" x14ac:dyDescent="0.25">
      <c r="A14" s="55"/>
      <c r="B14" s="56"/>
      <c r="C14" s="56"/>
      <c r="D14" s="56"/>
      <c r="E14" s="56"/>
      <c r="F14" s="56"/>
      <c r="G14" s="56"/>
      <c r="H14" s="56"/>
      <c r="I14" s="56"/>
      <c r="J14" s="57"/>
      <c r="K14" s="57"/>
      <c r="L14" s="57"/>
      <c r="M14" s="57"/>
      <c r="N14" s="57"/>
      <c r="O14" s="57"/>
      <c r="P14" s="58"/>
    </row>
    <row r="15" spans="1:16" ht="24.95" customHeight="1" x14ac:dyDescent="0.25">
      <c r="A15" s="55"/>
      <c r="B15" s="56"/>
      <c r="C15" s="56"/>
      <c r="D15" s="56"/>
      <c r="E15" s="56"/>
      <c r="F15" s="56"/>
      <c r="G15" s="56"/>
      <c r="H15" s="56"/>
      <c r="I15" s="56"/>
      <c r="J15" s="57"/>
      <c r="K15" s="57"/>
      <c r="L15" s="57"/>
      <c r="M15" s="57"/>
      <c r="N15" s="57"/>
      <c r="O15" s="57"/>
      <c r="P15" s="58"/>
    </row>
    <row r="16" spans="1:16" ht="24.95" customHeight="1" x14ac:dyDescent="0.25">
      <c r="A16" s="55"/>
      <c r="B16" s="56"/>
      <c r="C16" s="56"/>
      <c r="D16" s="56"/>
      <c r="E16" s="56"/>
      <c r="F16" s="56"/>
      <c r="G16" s="56"/>
      <c r="H16" s="56"/>
      <c r="I16" s="56"/>
      <c r="J16" s="57"/>
      <c r="K16" s="57"/>
      <c r="L16" s="57"/>
      <c r="M16" s="57"/>
      <c r="N16" s="57"/>
      <c r="O16" s="57"/>
      <c r="P16" s="58"/>
    </row>
    <row r="17" spans="1:16" ht="24.95" customHeight="1" x14ac:dyDescent="0.25">
      <c r="A17" s="55"/>
      <c r="B17" s="56"/>
      <c r="C17" s="56"/>
      <c r="D17" s="56"/>
      <c r="E17" s="56"/>
      <c r="F17" s="56"/>
      <c r="G17" s="56"/>
      <c r="H17" s="56"/>
      <c r="I17" s="56"/>
      <c r="J17" s="57"/>
      <c r="K17" s="57"/>
      <c r="L17" s="57"/>
      <c r="M17" s="57"/>
      <c r="N17" s="57"/>
      <c r="O17" s="57"/>
      <c r="P17" s="58"/>
    </row>
    <row r="18" spans="1:16" ht="24.95" customHeight="1" x14ac:dyDescent="0.25">
      <c r="A18" s="55"/>
      <c r="B18" s="56"/>
      <c r="C18" s="56"/>
      <c r="D18" s="56"/>
      <c r="E18" s="56"/>
      <c r="F18" s="56"/>
      <c r="G18" s="56"/>
      <c r="H18" s="56"/>
      <c r="I18" s="56"/>
      <c r="J18" s="57"/>
      <c r="K18" s="57"/>
      <c r="L18" s="57"/>
      <c r="M18" s="57"/>
      <c r="N18" s="57"/>
      <c r="O18" s="57"/>
      <c r="P18" s="58"/>
    </row>
    <row r="19" spans="1:16" ht="24.95" customHeight="1" thickBot="1" x14ac:dyDescent="0.3">
      <c r="A19" s="59"/>
      <c r="B19" s="60"/>
      <c r="C19" s="60"/>
      <c r="D19" s="60"/>
      <c r="E19" s="60"/>
      <c r="F19" s="60"/>
      <c r="G19" s="60"/>
      <c r="H19" s="60"/>
      <c r="I19" s="60"/>
      <c r="J19" s="61"/>
      <c r="K19" s="61"/>
      <c r="L19" s="61"/>
      <c r="M19" s="61"/>
      <c r="N19" s="61"/>
      <c r="O19" s="61"/>
      <c r="P19" s="6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D4325-1358-4FD1-9082-454168C235CB}">
  <dimension ref="A1:P19"/>
  <sheetViews>
    <sheetView workbookViewId="0"/>
  </sheetViews>
  <sheetFormatPr baseColWidth="10" defaultRowHeight="15" x14ac:dyDescent="0.25"/>
  <cols>
    <col min="1" max="1" width="26.85546875" customWidth="1"/>
    <col min="2" max="16" width="30.42578125" customWidth="1"/>
  </cols>
  <sheetData>
    <row r="1" spans="1:16" ht="27.75" customHeight="1" x14ac:dyDescent="0.35">
      <c r="A1" s="78" t="s">
        <v>133</v>
      </c>
    </row>
    <row r="2" spans="1:16" ht="15.75" thickBot="1" x14ac:dyDescent="0.3"/>
    <row r="3" spans="1:16" s="24" customFormat="1" ht="45.75" thickBot="1" x14ac:dyDescent="0.3">
      <c r="A3" s="51" t="s">
        <v>72</v>
      </c>
      <c r="B3" s="52" t="s">
        <v>58</v>
      </c>
      <c r="C3" s="52" t="s">
        <v>63</v>
      </c>
      <c r="D3" s="52" t="s">
        <v>67</v>
      </c>
      <c r="E3" s="52" t="s">
        <v>130</v>
      </c>
      <c r="F3" s="52" t="s">
        <v>59</v>
      </c>
      <c r="G3" s="52" t="s">
        <v>131</v>
      </c>
      <c r="H3" s="52" t="s">
        <v>129</v>
      </c>
      <c r="I3" s="52" t="s">
        <v>60</v>
      </c>
      <c r="J3" s="53" t="s">
        <v>61</v>
      </c>
      <c r="K3" s="52" t="s">
        <v>64</v>
      </c>
      <c r="L3" s="53" t="s">
        <v>65</v>
      </c>
      <c r="M3" s="53" t="s">
        <v>66</v>
      </c>
      <c r="N3" s="53" t="s">
        <v>121</v>
      </c>
      <c r="O3" s="53" t="s">
        <v>132</v>
      </c>
      <c r="P3" s="54" t="s">
        <v>62</v>
      </c>
    </row>
    <row r="4" spans="1:16" ht="24.95" customHeight="1" x14ac:dyDescent="0.25">
      <c r="A4" s="55"/>
      <c r="B4" s="56"/>
      <c r="C4" s="56"/>
      <c r="D4" s="56"/>
      <c r="E4" s="56"/>
      <c r="F4" s="56"/>
      <c r="G4" s="56"/>
      <c r="H4" s="56"/>
      <c r="I4" s="56"/>
      <c r="J4" s="57"/>
      <c r="K4" s="57"/>
      <c r="L4" s="57"/>
      <c r="M4" s="57"/>
      <c r="N4" s="57"/>
      <c r="O4" s="57"/>
      <c r="P4" s="58"/>
    </row>
    <row r="5" spans="1:16" ht="24.95" customHeight="1" x14ac:dyDescent="0.25">
      <c r="A5" s="55"/>
      <c r="B5" s="56"/>
      <c r="C5" s="56"/>
      <c r="D5" s="56"/>
      <c r="E5" s="56"/>
      <c r="F5" s="56"/>
      <c r="G5" s="56"/>
      <c r="H5" s="56"/>
      <c r="I5" s="56"/>
      <c r="J5" s="57"/>
      <c r="K5" s="57"/>
      <c r="L5" s="57"/>
      <c r="M5" s="57"/>
      <c r="N5" s="57"/>
      <c r="O5" s="57"/>
      <c r="P5" s="58"/>
    </row>
    <row r="6" spans="1:16" ht="24.95" customHeight="1" x14ac:dyDescent="0.25">
      <c r="A6" s="55"/>
      <c r="B6" s="56"/>
      <c r="C6" s="56"/>
      <c r="D6" s="56"/>
      <c r="E6" s="56"/>
      <c r="F6" s="56"/>
      <c r="G6" s="56"/>
      <c r="H6" s="56"/>
      <c r="I6" s="56"/>
      <c r="J6" s="57"/>
      <c r="K6" s="57"/>
      <c r="L6" s="57"/>
      <c r="M6" s="57"/>
      <c r="N6" s="57"/>
      <c r="O6" s="57"/>
      <c r="P6" s="58"/>
    </row>
    <row r="7" spans="1:16" ht="24.95" customHeight="1" x14ac:dyDescent="0.25">
      <c r="A7" s="55"/>
      <c r="B7" s="56"/>
      <c r="C7" s="56"/>
      <c r="D7" s="56"/>
      <c r="E7" s="56"/>
      <c r="F7" s="56"/>
      <c r="G7" s="56"/>
      <c r="H7" s="56"/>
      <c r="I7" s="56"/>
      <c r="J7" s="57"/>
      <c r="K7" s="57"/>
      <c r="L7" s="57"/>
      <c r="M7" s="57"/>
      <c r="N7" s="57"/>
      <c r="O7" s="57"/>
      <c r="P7" s="58"/>
    </row>
    <row r="8" spans="1:16" ht="24.95" customHeight="1" x14ac:dyDescent="0.25">
      <c r="A8" s="55"/>
      <c r="B8" s="56"/>
      <c r="C8" s="56"/>
      <c r="D8" s="56"/>
      <c r="E8" s="56"/>
      <c r="F8" s="56"/>
      <c r="G8" s="56"/>
      <c r="H8" s="56"/>
      <c r="I8" s="56"/>
      <c r="J8" s="57"/>
      <c r="K8" s="57"/>
      <c r="L8" s="57"/>
      <c r="M8" s="57"/>
      <c r="N8" s="57"/>
      <c r="O8" s="57"/>
      <c r="P8" s="58"/>
    </row>
    <row r="9" spans="1:16" ht="24.95" customHeight="1" x14ac:dyDescent="0.25">
      <c r="A9" s="55"/>
      <c r="B9" s="56"/>
      <c r="C9" s="56"/>
      <c r="D9" s="56"/>
      <c r="E9" s="56"/>
      <c r="F9" s="56"/>
      <c r="G9" s="56"/>
      <c r="H9" s="56"/>
      <c r="I9" s="56"/>
      <c r="J9" s="57"/>
      <c r="K9" s="57"/>
      <c r="L9" s="57"/>
      <c r="M9" s="57"/>
      <c r="N9" s="57"/>
      <c r="O9" s="57"/>
      <c r="P9" s="58"/>
    </row>
    <row r="10" spans="1:16" ht="24.95" customHeight="1" x14ac:dyDescent="0.25">
      <c r="A10" s="55"/>
      <c r="B10" s="56"/>
      <c r="C10" s="56"/>
      <c r="D10" s="56"/>
      <c r="E10" s="56"/>
      <c r="F10" s="56"/>
      <c r="G10" s="56"/>
      <c r="H10" s="56"/>
      <c r="I10" s="56"/>
      <c r="J10" s="57"/>
      <c r="K10" s="57"/>
      <c r="L10" s="57"/>
      <c r="M10" s="57"/>
      <c r="N10" s="57"/>
      <c r="O10" s="57"/>
      <c r="P10" s="58"/>
    </row>
    <row r="11" spans="1:16" ht="24.95" customHeight="1" x14ac:dyDescent="0.25">
      <c r="A11" s="55"/>
      <c r="B11" s="56"/>
      <c r="C11" s="56"/>
      <c r="D11" s="56"/>
      <c r="E11" s="56"/>
      <c r="F11" s="56"/>
      <c r="G11" s="56"/>
      <c r="H11" s="56"/>
      <c r="I11" s="56"/>
      <c r="J11" s="57"/>
      <c r="K11" s="57"/>
      <c r="L11" s="57"/>
      <c r="M11" s="57"/>
      <c r="N11" s="57"/>
      <c r="O11" s="57"/>
      <c r="P11" s="58"/>
    </row>
    <row r="12" spans="1:16" ht="24.95" customHeight="1" x14ac:dyDescent="0.25">
      <c r="A12" s="55"/>
      <c r="B12" s="56"/>
      <c r="C12" s="56"/>
      <c r="D12" s="56"/>
      <c r="E12" s="56"/>
      <c r="F12" s="56"/>
      <c r="G12" s="56"/>
      <c r="H12" s="56"/>
      <c r="I12" s="56"/>
      <c r="J12" s="57"/>
      <c r="K12" s="57"/>
      <c r="L12" s="57"/>
      <c r="M12" s="57"/>
      <c r="N12" s="57"/>
      <c r="O12" s="57"/>
      <c r="P12" s="58"/>
    </row>
    <row r="13" spans="1:16" ht="24.95" customHeight="1" x14ac:dyDescent="0.25">
      <c r="A13" s="55"/>
      <c r="B13" s="56"/>
      <c r="C13" s="56"/>
      <c r="D13" s="56"/>
      <c r="E13" s="56"/>
      <c r="F13" s="56"/>
      <c r="G13" s="56"/>
      <c r="H13" s="56"/>
      <c r="I13" s="56"/>
      <c r="J13" s="57"/>
      <c r="K13" s="57"/>
      <c r="L13" s="57"/>
      <c r="M13" s="57"/>
      <c r="N13" s="57"/>
      <c r="O13" s="57"/>
      <c r="P13" s="58"/>
    </row>
    <row r="14" spans="1:16" ht="24.95" customHeight="1" x14ac:dyDescent="0.25">
      <c r="A14" s="55"/>
      <c r="B14" s="56"/>
      <c r="C14" s="56"/>
      <c r="D14" s="56"/>
      <c r="E14" s="56"/>
      <c r="F14" s="56"/>
      <c r="G14" s="56"/>
      <c r="H14" s="56"/>
      <c r="I14" s="56"/>
      <c r="J14" s="57"/>
      <c r="K14" s="57"/>
      <c r="L14" s="57"/>
      <c r="M14" s="57"/>
      <c r="N14" s="57"/>
      <c r="O14" s="57"/>
      <c r="P14" s="58"/>
    </row>
    <row r="15" spans="1:16" ht="24.95" customHeight="1" x14ac:dyDescent="0.25">
      <c r="A15" s="55"/>
      <c r="B15" s="56"/>
      <c r="C15" s="56"/>
      <c r="D15" s="56"/>
      <c r="E15" s="56"/>
      <c r="F15" s="56"/>
      <c r="G15" s="56"/>
      <c r="H15" s="56"/>
      <c r="I15" s="56"/>
      <c r="J15" s="57"/>
      <c r="K15" s="57"/>
      <c r="L15" s="57"/>
      <c r="M15" s="57"/>
      <c r="N15" s="57"/>
      <c r="O15" s="57"/>
      <c r="P15" s="58"/>
    </row>
    <row r="16" spans="1:16" ht="24.95" customHeight="1" x14ac:dyDescent="0.25">
      <c r="A16" s="55"/>
      <c r="B16" s="56"/>
      <c r="C16" s="56"/>
      <c r="D16" s="56"/>
      <c r="E16" s="56"/>
      <c r="F16" s="56"/>
      <c r="G16" s="56"/>
      <c r="H16" s="56"/>
      <c r="I16" s="56"/>
      <c r="J16" s="57"/>
      <c r="K16" s="57"/>
      <c r="L16" s="57"/>
      <c r="M16" s="57"/>
      <c r="N16" s="57"/>
      <c r="O16" s="57"/>
      <c r="P16" s="58"/>
    </row>
    <row r="17" spans="1:16" ht="24.95" customHeight="1" x14ac:dyDescent="0.25">
      <c r="A17" s="55"/>
      <c r="B17" s="56"/>
      <c r="C17" s="56"/>
      <c r="D17" s="56"/>
      <c r="E17" s="56"/>
      <c r="F17" s="56"/>
      <c r="G17" s="56"/>
      <c r="H17" s="56"/>
      <c r="I17" s="56"/>
      <c r="J17" s="57"/>
      <c r="K17" s="57"/>
      <c r="L17" s="57"/>
      <c r="M17" s="57"/>
      <c r="N17" s="57"/>
      <c r="O17" s="57"/>
      <c r="P17" s="58"/>
    </row>
    <row r="18" spans="1:16" ht="24.95" customHeight="1" x14ac:dyDescent="0.25">
      <c r="A18" s="55"/>
      <c r="B18" s="56"/>
      <c r="C18" s="56"/>
      <c r="D18" s="56"/>
      <c r="E18" s="56"/>
      <c r="F18" s="56"/>
      <c r="G18" s="56"/>
      <c r="H18" s="56"/>
      <c r="I18" s="56"/>
      <c r="J18" s="57"/>
      <c r="K18" s="57"/>
      <c r="L18" s="57"/>
      <c r="M18" s="57"/>
      <c r="N18" s="57"/>
      <c r="O18" s="57"/>
      <c r="P18" s="58"/>
    </row>
    <row r="19" spans="1:16" ht="24.95" customHeight="1" thickBot="1" x14ac:dyDescent="0.3">
      <c r="A19" s="59"/>
      <c r="B19" s="60"/>
      <c r="C19" s="60"/>
      <c r="D19" s="60"/>
      <c r="E19" s="60"/>
      <c r="F19" s="60"/>
      <c r="G19" s="60"/>
      <c r="H19" s="60"/>
      <c r="I19" s="60"/>
      <c r="J19" s="61"/>
      <c r="K19" s="61"/>
      <c r="L19" s="61"/>
      <c r="M19" s="61"/>
      <c r="N19" s="61"/>
      <c r="O19" s="61"/>
      <c r="P19" s="6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4697C53BAD464CA674C6A984D38B9F" ma:contentTypeVersion="18" ma:contentTypeDescription="Crée un document." ma:contentTypeScope="" ma:versionID="ff5028c40fd9c0f4dd73122709d0a692">
  <xsd:schema xmlns:xsd="http://www.w3.org/2001/XMLSchema" xmlns:xs="http://www.w3.org/2001/XMLSchema" xmlns:p="http://schemas.microsoft.com/office/2006/metadata/properties" xmlns:ns2="68656e98-f68d-4c52-a829-33a58d721fd4" xmlns:ns3="29e28db9-c95e-4418-b623-42ab47abb272" targetNamespace="http://schemas.microsoft.com/office/2006/metadata/properties" ma:root="true" ma:fieldsID="7489cec13d8e4c095b93d6acab9a878c" ns2:_="" ns3:_="">
    <xsd:import namespace="68656e98-f68d-4c52-a829-33a58d721fd4"/>
    <xsd:import namespace="29e28db9-c95e-4418-b623-42ab47abb27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m22a663f13954061801b1245fefe092e" minOccurs="0"/>
                <xsd:element ref="ns3:TaxCatchAll" minOccurs="0"/>
                <xsd:element ref="ns2:lcf76f155ced4ddcb4097134ff3c332f"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656e98-f68d-4c52-a829-33a58d721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ddf61052-6dc6-4d7b-accc-51f432642fd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9e28db9-c95e-4418-b623-42ab47abb272"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m22a663f13954061801b1245fefe092e" ma:index="19" nillable="true" ma:taxonomy="true" ma:internalName="m22a663f13954061801b1245fefe092e" ma:taxonomyFieldName="ES_Ambition" ma:displayName="Ambition" ma:fieldId="{622a663f-1395-4061-801b-1245fefe092e}" ma:sspId="ddf61052-6dc6-4d7b-accc-51f432642fd6" ma:termSetId="5d7a2589-81e0-4922-a96c-18089945d3c2" ma:anchorId="00000000-0000-0000-0000-000000000000" ma:open="false" ma:isKeyword="false">
      <xsd:complexType>
        <xsd:sequence>
          <xsd:element ref="pc:Terms" minOccurs="0" maxOccurs="1"/>
        </xsd:sequence>
      </xsd:complexType>
    </xsd:element>
    <xsd:element name="TaxCatchAll" ma:index="20" nillable="true" ma:displayName="Taxonomy Catch All Column" ma:hidden="true" ma:list="{57f35cef-9d9b-4d24-a58d-8a37d41097fb}" ma:internalName="TaxCatchAll" ma:showField="CatchAllData" ma:web="29e28db9-c95e-4418-b623-42ab47abb2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22a663f13954061801b1245fefe092e xmlns="29e28db9-c95e-4418-b623-42ab47abb272">
      <Terms xmlns="http://schemas.microsoft.com/office/infopath/2007/PartnerControls"/>
    </m22a663f13954061801b1245fefe092e>
    <lcf76f155ced4ddcb4097134ff3c332f xmlns="68656e98-f68d-4c52-a829-33a58d721fd4">
      <Terms xmlns="http://schemas.microsoft.com/office/infopath/2007/PartnerControls"/>
    </lcf76f155ced4ddcb4097134ff3c332f>
    <TaxCatchAll xmlns="29e28db9-c95e-4418-b623-42ab47abb27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180A9B-A441-45C6-A142-2ED6823FAE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656e98-f68d-4c52-a829-33a58d721fd4"/>
    <ds:schemaRef ds:uri="29e28db9-c95e-4418-b623-42ab47abb2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5CD337-518C-476D-86A8-78FD94F6B4BF}">
  <ds:schemaRefs>
    <ds:schemaRef ds:uri="http://schemas.microsoft.com/office/2006/metadata/properties"/>
    <ds:schemaRef ds:uri="http://schemas.microsoft.com/office/infopath/2007/PartnerControls"/>
    <ds:schemaRef ds:uri="29e28db9-c95e-4418-b623-42ab47abb272"/>
    <ds:schemaRef ds:uri="68656e98-f68d-4c52-a829-33a58d721fd4"/>
  </ds:schemaRefs>
</ds:datastoreItem>
</file>

<file path=customXml/itemProps3.xml><?xml version="1.0" encoding="utf-8"?>
<ds:datastoreItem xmlns:ds="http://schemas.openxmlformats.org/officeDocument/2006/customXml" ds:itemID="{FE75CC25-C95B-412C-BE25-643299BE31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Grille de renseignements</vt:lpstr>
      <vt:lpstr>Ressources humaines 2024</vt:lpstr>
      <vt:lpstr>Ressources humaines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KUSLUOGLU Serafettin</dc:creator>
  <cp:lastModifiedBy>KUSLUOGLU Serafettin</cp:lastModifiedBy>
  <dcterms:created xsi:type="dcterms:W3CDTF">2024-02-16T12:29:39Z</dcterms:created>
  <dcterms:modified xsi:type="dcterms:W3CDTF">2024-08-09T15:59:33Z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0x010100844697C53BAD464CA674C6A984D38B9F</vt:lpwstr>
  </property>
  <property fmtid="{D5CDD505-2E9C-101B-9397-08002B2CF9AE}" pid="3" name="MediaServiceImageTags">
    <vt:lpwstr/>
  </property>
  <property fmtid="{D5CDD505-2E9C-101B-9397-08002B2CF9AE}" pid="4" name="ES_Ambition">
    <vt:lpwstr/>
  </property>
</Properties>
</file>